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0"/>
  <workbookPr/>
  <mc:AlternateContent xmlns:mc="http://schemas.openxmlformats.org/markup-compatibility/2006">
    <mc:Choice Requires="x15">
      <x15ac:absPath xmlns:x15ac="http://schemas.microsoft.com/office/spreadsheetml/2010/11/ac" url="/Users/hhamerow/Desktop/"/>
    </mc:Choice>
  </mc:AlternateContent>
  <xr:revisionPtr revIDLastSave="0" documentId="8_{563AB74C-DE80-AC44-AA9C-7A66C595A7E6}" xr6:coauthVersionLast="45" xr6:coauthVersionMax="45" xr10:uidLastSave="{00000000-0000-0000-0000-000000000000}"/>
  <bookViews>
    <workbookView xWindow="940" yWindow="460" windowWidth="20740" windowHeight="11160" xr2:uid="{00000000-000D-0000-FFFF-FFFF00000000}"/>
  </bookViews>
  <sheets>
    <sheet name="Contents" sheetId="6" r:id="rId1"/>
    <sheet name="1" sheetId="11" r:id="rId2"/>
    <sheet name="2" sheetId="13" r:id="rId3"/>
    <sheet name="3" sheetId="10" r:id="rId4"/>
    <sheet name="4" sheetId="12" r:id="rId5"/>
    <sheet name="5" sheetId="7" r:id="rId6"/>
    <sheet name="6" sheetId="9" r:id="rId7"/>
    <sheet name="7" sheetId="1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59" i="16" l="1"/>
  <c r="C158" i="16"/>
  <c r="E158" i="16"/>
  <c r="F158" i="16"/>
  <c r="G158" i="16"/>
  <c r="H158" i="16"/>
  <c r="I158" i="16"/>
  <c r="J158" i="16"/>
  <c r="K158" i="16"/>
  <c r="L158" i="16"/>
  <c r="M158" i="16"/>
  <c r="N158" i="16"/>
  <c r="O158" i="16"/>
  <c r="P158" i="16"/>
  <c r="Q158" i="16"/>
  <c r="R158" i="16"/>
  <c r="S158" i="16"/>
  <c r="T158" i="16"/>
  <c r="E159" i="16"/>
  <c r="F159" i="16"/>
  <c r="G159" i="16"/>
  <c r="H159" i="16"/>
  <c r="I159" i="16"/>
  <c r="J159" i="16"/>
  <c r="K159" i="16"/>
  <c r="L159" i="16"/>
  <c r="M159" i="16"/>
  <c r="N159" i="16"/>
  <c r="O159" i="16"/>
  <c r="P159" i="16"/>
  <c r="Q159" i="16"/>
  <c r="R159" i="16"/>
  <c r="S159" i="16"/>
  <c r="T159" i="16"/>
  <c r="D159" i="16"/>
  <c r="D158" i="16"/>
  <c r="D157" i="16"/>
  <c r="E157" i="16"/>
  <c r="F157" i="16"/>
  <c r="G157" i="16"/>
  <c r="H157" i="16"/>
  <c r="I157" i="16"/>
  <c r="J157" i="16"/>
  <c r="K157" i="16"/>
  <c r="L157" i="16"/>
  <c r="M157" i="16"/>
  <c r="N157" i="16"/>
  <c r="O157" i="16"/>
  <c r="P157" i="16"/>
  <c r="Q157" i="16"/>
  <c r="R157" i="16"/>
  <c r="S157" i="16"/>
  <c r="T157" i="16"/>
  <c r="C157" i="16"/>
  <c r="D156" i="16"/>
  <c r="E156" i="16"/>
  <c r="F156" i="16"/>
  <c r="G156" i="16"/>
  <c r="H156" i="16"/>
  <c r="I156" i="16"/>
  <c r="J156" i="16"/>
  <c r="K156" i="16"/>
  <c r="L156" i="16"/>
  <c r="M156" i="16"/>
  <c r="N156" i="16"/>
  <c r="O156" i="16"/>
  <c r="P156" i="16"/>
  <c r="Q156" i="16"/>
  <c r="R156" i="16"/>
  <c r="S156" i="16"/>
  <c r="T156" i="16"/>
  <c r="C156" i="16"/>
  <c r="C125" i="16" l="1"/>
  <c r="D125" i="16"/>
  <c r="C127" i="16"/>
  <c r="D127" i="16"/>
  <c r="C128" i="16"/>
  <c r="D128" i="16"/>
  <c r="C129" i="16"/>
  <c r="D129" i="16"/>
  <c r="E129" i="16" l="1"/>
  <c r="F129" i="16"/>
  <c r="G129" i="16"/>
  <c r="H129" i="16"/>
  <c r="I129" i="16"/>
  <c r="J129" i="16"/>
  <c r="K129" i="16"/>
  <c r="L129" i="16"/>
  <c r="M129" i="16"/>
  <c r="N129" i="16"/>
  <c r="O129" i="16"/>
  <c r="P129" i="16"/>
  <c r="Q129" i="16"/>
  <c r="R129" i="16"/>
  <c r="S129" i="16"/>
  <c r="T129" i="16"/>
  <c r="U129" i="16"/>
  <c r="V129" i="16"/>
  <c r="W129" i="16"/>
  <c r="X129" i="16"/>
  <c r="Y129" i="16"/>
  <c r="Z129" i="16"/>
  <c r="AA129" i="16"/>
  <c r="AB129" i="16"/>
  <c r="D102" i="16"/>
  <c r="E102" i="16"/>
  <c r="F102" i="16"/>
  <c r="G102" i="16"/>
  <c r="H102" i="16"/>
  <c r="I102" i="16"/>
  <c r="J102" i="16"/>
  <c r="C102" i="16"/>
  <c r="D78" i="16"/>
  <c r="E78" i="16"/>
  <c r="F78" i="16"/>
  <c r="G78" i="16"/>
  <c r="H78" i="16"/>
  <c r="I78" i="16"/>
  <c r="J78" i="16"/>
  <c r="K78" i="16"/>
  <c r="L78" i="16"/>
  <c r="M78" i="16"/>
  <c r="N78" i="16"/>
  <c r="C78" i="16"/>
  <c r="D57" i="16"/>
  <c r="E57" i="16"/>
  <c r="F57" i="16"/>
  <c r="G57" i="16"/>
  <c r="H57" i="16"/>
  <c r="I57" i="16"/>
  <c r="J57" i="16"/>
  <c r="C57" i="16"/>
  <c r="D36" i="16"/>
  <c r="E36" i="16"/>
  <c r="F36" i="16"/>
  <c r="G36" i="16"/>
  <c r="H36" i="16"/>
  <c r="I36" i="16"/>
  <c r="J36" i="16"/>
  <c r="K36" i="16"/>
  <c r="L36" i="16"/>
  <c r="M36" i="16"/>
  <c r="N36" i="16"/>
  <c r="O36" i="16"/>
  <c r="P36" i="16"/>
  <c r="Q36" i="16"/>
  <c r="R36" i="16"/>
  <c r="S36" i="16"/>
  <c r="T36" i="16"/>
  <c r="U36" i="16"/>
  <c r="V36" i="16"/>
  <c r="W36" i="16"/>
  <c r="X36" i="16"/>
  <c r="Y36" i="16"/>
  <c r="Z36" i="16"/>
  <c r="AA36" i="16"/>
  <c r="AB36" i="16"/>
  <c r="C36" i="16"/>
  <c r="D20" i="16"/>
  <c r="E20" i="16"/>
  <c r="F20" i="16"/>
  <c r="G20" i="16"/>
  <c r="H20" i="16"/>
  <c r="I20" i="16"/>
  <c r="J20" i="16"/>
  <c r="K20" i="16"/>
  <c r="L20" i="16"/>
  <c r="M20" i="16"/>
  <c r="N20" i="16"/>
  <c r="O20" i="16"/>
  <c r="C20" i="16"/>
  <c r="E128" i="16" l="1"/>
  <c r="F128" i="16"/>
  <c r="G128" i="16"/>
  <c r="H128" i="16"/>
  <c r="I128" i="16"/>
  <c r="J128" i="16"/>
  <c r="K128" i="16"/>
  <c r="L128" i="16"/>
  <c r="M128" i="16"/>
  <c r="N128" i="16"/>
  <c r="O128" i="16"/>
  <c r="P128" i="16"/>
  <c r="Q128" i="16"/>
  <c r="R128" i="16"/>
  <c r="S128" i="16"/>
  <c r="T128" i="16"/>
  <c r="U128" i="16"/>
  <c r="V128" i="16"/>
  <c r="W128" i="16"/>
  <c r="X128" i="16"/>
  <c r="Y128" i="16"/>
  <c r="Z128" i="16"/>
  <c r="AA128" i="16"/>
  <c r="AB128" i="16"/>
  <c r="D101" i="16"/>
  <c r="E101" i="16"/>
  <c r="F101" i="16"/>
  <c r="G101" i="16"/>
  <c r="H101" i="16"/>
  <c r="I101" i="16"/>
  <c r="J101" i="16"/>
  <c r="C101" i="16"/>
  <c r="D77" i="16"/>
  <c r="E77" i="16"/>
  <c r="F77" i="16"/>
  <c r="G77" i="16"/>
  <c r="H77" i="16"/>
  <c r="I77" i="16"/>
  <c r="J77" i="16"/>
  <c r="K77" i="16"/>
  <c r="L77" i="16"/>
  <c r="M77" i="16"/>
  <c r="N77" i="16"/>
  <c r="C77" i="16"/>
  <c r="D56" i="16"/>
  <c r="E56" i="16"/>
  <c r="F56" i="16"/>
  <c r="G56" i="16"/>
  <c r="H56" i="16"/>
  <c r="I56" i="16"/>
  <c r="J56" i="16"/>
  <c r="C56" i="16"/>
  <c r="D35" i="16"/>
  <c r="E35" i="16"/>
  <c r="F35" i="16"/>
  <c r="G35" i="16"/>
  <c r="H35" i="16"/>
  <c r="I35" i="16"/>
  <c r="J35" i="16"/>
  <c r="K35" i="16"/>
  <c r="L35" i="16"/>
  <c r="M35" i="16"/>
  <c r="N35" i="16"/>
  <c r="O35" i="16"/>
  <c r="P35" i="16"/>
  <c r="Q35" i="16"/>
  <c r="R35" i="16"/>
  <c r="S35" i="16"/>
  <c r="T35" i="16"/>
  <c r="U35" i="16"/>
  <c r="V35" i="16"/>
  <c r="W35" i="16"/>
  <c r="X35" i="16"/>
  <c r="Y35" i="16"/>
  <c r="Z35" i="16"/>
  <c r="AA35" i="16"/>
  <c r="AB35" i="16"/>
  <c r="C35" i="16"/>
  <c r="D19" i="16"/>
  <c r="E19" i="16"/>
  <c r="F19" i="16"/>
  <c r="G19" i="16"/>
  <c r="H19" i="16"/>
  <c r="I19" i="16"/>
  <c r="J19" i="16"/>
  <c r="K19" i="16"/>
  <c r="L19" i="16"/>
  <c r="M19" i="16"/>
  <c r="N19" i="16"/>
  <c r="O19" i="16"/>
  <c r="C19" i="16"/>
  <c r="AB127" i="16"/>
  <c r="AA127" i="16"/>
  <c r="Z127" i="16"/>
  <c r="Y127" i="16"/>
  <c r="X127" i="16"/>
  <c r="W127" i="16"/>
  <c r="V127" i="16"/>
  <c r="U127" i="16"/>
  <c r="T127" i="16"/>
  <c r="S127" i="16"/>
  <c r="R127" i="16"/>
  <c r="Q127" i="16"/>
  <c r="P127" i="16"/>
  <c r="O127" i="16"/>
  <c r="N127" i="16"/>
  <c r="M127" i="16"/>
  <c r="L127" i="16"/>
  <c r="K127" i="16"/>
  <c r="J127" i="16"/>
  <c r="I127" i="16"/>
  <c r="H127" i="16"/>
  <c r="G127" i="16"/>
  <c r="F127" i="16"/>
  <c r="E127" i="16"/>
  <c r="AB125" i="16"/>
  <c r="AA125" i="16"/>
  <c r="Z125" i="16"/>
  <c r="Y125" i="16"/>
  <c r="X125" i="16"/>
  <c r="W125" i="16"/>
  <c r="V125" i="16"/>
  <c r="U125" i="16"/>
  <c r="T125" i="16"/>
  <c r="S125" i="16"/>
  <c r="R125" i="16"/>
  <c r="Q125" i="16"/>
  <c r="P125" i="16"/>
  <c r="O125" i="16"/>
  <c r="N125" i="16"/>
  <c r="M125" i="16"/>
  <c r="L125" i="16"/>
  <c r="K125" i="16"/>
  <c r="J125" i="16"/>
  <c r="I125" i="16"/>
  <c r="H125" i="16"/>
  <c r="G125" i="16"/>
  <c r="F125" i="16"/>
  <c r="E125" i="16"/>
  <c r="J100" i="16"/>
  <c r="I100" i="16"/>
  <c r="H100" i="16"/>
  <c r="G100" i="16"/>
  <c r="F100" i="16"/>
  <c r="E100" i="16"/>
  <c r="D100" i="16"/>
  <c r="C100" i="16"/>
  <c r="J98" i="16"/>
  <c r="I98" i="16"/>
  <c r="H98" i="16"/>
  <c r="G98" i="16"/>
  <c r="F98" i="16"/>
  <c r="E98" i="16"/>
  <c r="D98" i="16"/>
  <c r="C98" i="16"/>
  <c r="N76" i="16"/>
  <c r="M76" i="16"/>
  <c r="L76" i="16"/>
  <c r="K76" i="16"/>
  <c r="J76" i="16"/>
  <c r="I76" i="16"/>
  <c r="H76" i="16"/>
  <c r="G76" i="16"/>
  <c r="F76" i="16"/>
  <c r="E76" i="16"/>
  <c r="D76" i="16"/>
  <c r="C76" i="16"/>
  <c r="N74" i="16"/>
  <c r="M74" i="16"/>
  <c r="L74" i="16"/>
  <c r="K74" i="16"/>
  <c r="J74" i="16"/>
  <c r="I74" i="16"/>
  <c r="H74" i="16"/>
  <c r="G74" i="16"/>
  <c r="F74" i="16"/>
  <c r="E74" i="16"/>
  <c r="D74" i="16"/>
  <c r="C74" i="16"/>
  <c r="J55" i="16"/>
  <c r="I55" i="16"/>
  <c r="H55" i="16"/>
  <c r="G55" i="16"/>
  <c r="F55" i="16"/>
  <c r="E55" i="16"/>
  <c r="D55" i="16"/>
  <c r="C55" i="16"/>
  <c r="J53" i="16"/>
  <c r="I53" i="16"/>
  <c r="H53" i="16"/>
  <c r="G53" i="16"/>
  <c r="F53" i="16"/>
  <c r="E53" i="16"/>
  <c r="D53" i="16"/>
  <c r="C53" i="16"/>
  <c r="AB34" i="16"/>
  <c r="AA34" i="16"/>
  <c r="Z34" i="16"/>
  <c r="Y34" i="16"/>
  <c r="X34" i="16"/>
  <c r="W34" i="16"/>
  <c r="V34" i="16"/>
  <c r="U34" i="16"/>
  <c r="T34" i="16"/>
  <c r="S34" i="16"/>
  <c r="R34" i="16"/>
  <c r="Q34" i="16"/>
  <c r="P34" i="16"/>
  <c r="O34" i="16"/>
  <c r="N34" i="16"/>
  <c r="M34" i="16"/>
  <c r="L34" i="16"/>
  <c r="K34" i="16"/>
  <c r="J34" i="16"/>
  <c r="I34" i="16"/>
  <c r="H34" i="16"/>
  <c r="G34" i="16"/>
  <c r="F34" i="16"/>
  <c r="E34" i="16"/>
  <c r="D34" i="16"/>
  <c r="C34" i="16"/>
  <c r="AB32" i="16"/>
  <c r="AA32" i="16"/>
  <c r="Z32" i="16"/>
  <c r="Y32" i="16"/>
  <c r="X32" i="16"/>
  <c r="W32" i="16"/>
  <c r="V32" i="16"/>
  <c r="U32" i="16"/>
  <c r="T32" i="16"/>
  <c r="S32" i="16"/>
  <c r="R32" i="16"/>
  <c r="Q32" i="16"/>
  <c r="P32" i="16"/>
  <c r="O32" i="16"/>
  <c r="N32" i="16"/>
  <c r="M32" i="16"/>
  <c r="L32" i="16"/>
  <c r="K32" i="16"/>
  <c r="J32" i="16"/>
  <c r="I32" i="16"/>
  <c r="H32" i="16"/>
  <c r="G32" i="16"/>
  <c r="F32" i="16"/>
  <c r="E32" i="16"/>
  <c r="D32" i="16"/>
  <c r="C32" i="16"/>
  <c r="O18" i="16"/>
  <c r="N18" i="16"/>
  <c r="M18" i="16"/>
  <c r="L18" i="16"/>
  <c r="K18" i="16"/>
  <c r="J18" i="16"/>
  <c r="I18" i="16"/>
  <c r="H18" i="16"/>
  <c r="G18" i="16"/>
  <c r="F18" i="16"/>
  <c r="E18" i="16"/>
  <c r="D18" i="16"/>
  <c r="C18" i="16"/>
  <c r="O16" i="16"/>
  <c r="N16" i="16"/>
  <c r="M16" i="16"/>
  <c r="L16" i="16"/>
  <c r="K16" i="16"/>
  <c r="J16" i="16"/>
  <c r="I16" i="16"/>
  <c r="H16" i="16"/>
  <c r="G16" i="16"/>
  <c r="F16" i="16"/>
  <c r="E16" i="16"/>
  <c r="D16" i="16"/>
  <c r="C16" i="16"/>
  <c r="I402" i="9" l="1"/>
  <c r="I411" i="9" s="1"/>
  <c r="H402" i="9"/>
  <c r="H411" i="9" s="1"/>
  <c r="G402" i="9"/>
  <c r="G411" i="9" s="1"/>
  <c r="F402" i="9"/>
  <c r="F411" i="9" s="1"/>
  <c r="E402" i="9"/>
  <c r="E411" i="9" s="1"/>
  <c r="D402" i="9"/>
  <c r="D411" i="9" s="1"/>
  <c r="C402" i="9"/>
  <c r="C411" i="9" s="1"/>
  <c r="B402" i="9"/>
  <c r="B411" i="9" s="1"/>
  <c r="M308" i="9"/>
  <c r="M314" i="9" s="1"/>
  <c r="L308" i="9"/>
  <c r="L315" i="9" s="1"/>
  <c r="K308" i="9"/>
  <c r="K317" i="9" s="1"/>
  <c r="J308" i="9"/>
  <c r="J317" i="9" s="1"/>
  <c r="I308" i="9"/>
  <c r="I317" i="9" s="1"/>
  <c r="H308" i="9"/>
  <c r="H314" i="9" s="1"/>
  <c r="G308" i="9"/>
  <c r="G317" i="9" s="1"/>
  <c r="F308" i="9"/>
  <c r="F317" i="9" s="1"/>
  <c r="E308" i="9"/>
  <c r="E317" i="9" s="1"/>
  <c r="D308" i="9"/>
  <c r="D313" i="9" s="1"/>
  <c r="C308" i="9"/>
  <c r="C317" i="9" s="1"/>
  <c r="B308" i="9"/>
  <c r="B317" i="9" s="1"/>
  <c r="B403" i="9" l="1"/>
  <c r="F403" i="9"/>
  <c r="B404" i="9"/>
  <c r="F404" i="9"/>
  <c r="B405" i="9"/>
  <c r="F405" i="9"/>
  <c r="B406" i="9"/>
  <c r="F406" i="9"/>
  <c r="B407" i="9"/>
  <c r="F407" i="9"/>
  <c r="B408" i="9"/>
  <c r="F408" i="9"/>
  <c r="B409" i="9"/>
  <c r="F409" i="9"/>
  <c r="C403" i="9"/>
  <c r="G403" i="9"/>
  <c r="C404" i="9"/>
  <c r="G404" i="9"/>
  <c r="C405" i="9"/>
  <c r="G405" i="9"/>
  <c r="C406" i="9"/>
  <c r="G406" i="9"/>
  <c r="C407" i="9"/>
  <c r="G407" i="9"/>
  <c r="C408" i="9"/>
  <c r="G408" i="9"/>
  <c r="C409" i="9"/>
  <c r="G409" i="9"/>
  <c r="D403" i="9"/>
  <c r="H403" i="9"/>
  <c r="D404" i="9"/>
  <c r="H404" i="9"/>
  <c r="D405" i="9"/>
  <c r="H405" i="9"/>
  <c r="D406" i="9"/>
  <c r="H406" i="9"/>
  <c r="D407" i="9"/>
  <c r="H407" i="9"/>
  <c r="D408" i="9"/>
  <c r="H408" i="9"/>
  <c r="D409" i="9"/>
  <c r="H409" i="9"/>
  <c r="E403" i="9"/>
  <c r="I403" i="9"/>
  <c r="E404" i="9"/>
  <c r="I404" i="9"/>
  <c r="E405" i="9"/>
  <c r="I405" i="9"/>
  <c r="E406" i="9"/>
  <c r="I406" i="9"/>
  <c r="E407" i="9"/>
  <c r="I407" i="9"/>
  <c r="E408" i="9"/>
  <c r="I408" i="9"/>
  <c r="E409" i="9"/>
  <c r="I409" i="9"/>
  <c r="D309" i="9"/>
  <c r="H309" i="9"/>
  <c r="D310" i="9"/>
  <c r="L310" i="9"/>
  <c r="H311" i="9"/>
  <c r="D312" i="9"/>
  <c r="H313" i="9"/>
  <c r="D314" i="9"/>
  <c r="L314" i="9"/>
  <c r="D315" i="9"/>
  <c r="H315" i="9"/>
  <c r="D317" i="9"/>
  <c r="H317" i="9"/>
  <c r="L317" i="9"/>
  <c r="E309" i="9"/>
  <c r="M309" i="9"/>
  <c r="I310" i="9"/>
  <c r="E311" i="9"/>
  <c r="M311" i="9"/>
  <c r="I312" i="9"/>
  <c r="E313" i="9"/>
  <c r="M313" i="9"/>
  <c r="I314" i="9"/>
  <c r="E315" i="9"/>
  <c r="M315" i="9"/>
  <c r="M317" i="9"/>
  <c r="B309" i="9"/>
  <c r="F309" i="9"/>
  <c r="J309" i="9"/>
  <c r="B310" i="9"/>
  <c r="F310" i="9"/>
  <c r="J310" i="9"/>
  <c r="B311" i="9"/>
  <c r="F311" i="9"/>
  <c r="J311" i="9"/>
  <c r="B312" i="9"/>
  <c r="F312" i="9"/>
  <c r="J312" i="9"/>
  <c r="B313" i="9"/>
  <c r="F313" i="9"/>
  <c r="J313" i="9"/>
  <c r="B314" i="9"/>
  <c r="F314" i="9"/>
  <c r="J314" i="9"/>
  <c r="B315" i="9"/>
  <c r="F315" i="9"/>
  <c r="J315" i="9"/>
  <c r="L309" i="9"/>
  <c r="H310" i="9"/>
  <c r="D311" i="9"/>
  <c r="L311" i="9"/>
  <c r="H312" i="9"/>
  <c r="L312" i="9"/>
  <c r="L313" i="9"/>
  <c r="I309" i="9"/>
  <c r="E310" i="9"/>
  <c r="M310" i="9"/>
  <c r="I311" i="9"/>
  <c r="E312" i="9"/>
  <c r="M312" i="9"/>
  <c r="I313" i="9"/>
  <c r="E314" i="9"/>
  <c r="I315" i="9"/>
  <c r="C309" i="9"/>
  <c r="G309" i="9"/>
  <c r="K309" i="9"/>
  <c r="C310" i="9"/>
  <c r="G310" i="9"/>
  <c r="K310" i="9"/>
  <c r="C311" i="9"/>
  <c r="G311" i="9"/>
  <c r="K311" i="9"/>
  <c r="C312" i="9"/>
  <c r="G312" i="9"/>
  <c r="K312" i="9"/>
  <c r="C313" i="9"/>
  <c r="G313" i="9"/>
  <c r="K313" i="9"/>
  <c r="C314" i="9"/>
  <c r="G314" i="9"/>
  <c r="K314" i="9"/>
  <c r="C315" i="9"/>
  <c r="G315" i="9"/>
  <c r="K315" i="9"/>
  <c r="I219" i="9" l="1"/>
  <c r="I228" i="9" s="1"/>
  <c r="H219" i="9"/>
  <c r="H228" i="9" s="1"/>
  <c r="G219" i="9"/>
  <c r="G228" i="9" s="1"/>
  <c r="F219" i="9"/>
  <c r="F226" i="9" s="1"/>
  <c r="E219" i="9"/>
  <c r="E228" i="9" s="1"/>
  <c r="D219" i="9"/>
  <c r="D228" i="9" s="1"/>
  <c r="C219" i="9"/>
  <c r="C228" i="9" s="1"/>
  <c r="B219" i="9"/>
  <c r="B225" i="9" s="1"/>
  <c r="AA139" i="9"/>
  <c r="AA146" i="9" s="1"/>
  <c r="Z139" i="9"/>
  <c r="Z146" i="9" s="1"/>
  <c r="Y139" i="9"/>
  <c r="Y146" i="9" s="1"/>
  <c r="X139" i="9"/>
  <c r="X144" i="9" s="1"/>
  <c r="W139" i="9"/>
  <c r="W146" i="9" s="1"/>
  <c r="V139" i="9"/>
  <c r="V146" i="9" s="1"/>
  <c r="U139" i="9"/>
  <c r="U146" i="9" s="1"/>
  <c r="T139" i="9"/>
  <c r="T144" i="9" s="1"/>
  <c r="S139" i="9"/>
  <c r="S146" i="9" s="1"/>
  <c r="R139" i="9"/>
  <c r="R146" i="9" s="1"/>
  <c r="Q139" i="9"/>
  <c r="Q146" i="9" s="1"/>
  <c r="P139" i="9"/>
  <c r="P144" i="9" s="1"/>
  <c r="O139" i="9"/>
  <c r="O146" i="9" s="1"/>
  <c r="N139" i="9"/>
  <c r="N146" i="9" s="1"/>
  <c r="M139" i="9"/>
  <c r="M146" i="9" s="1"/>
  <c r="L139" i="9"/>
  <c r="L144" i="9" s="1"/>
  <c r="K139" i="9"/>
  <c r="K146" i="9" s="1"/>
  <c r="J139" i="9"/>
  <c r="J146" i="9" s="1"/>
  <c r="I139" i="9"/>
  <c r="I146" i="9" s="1"/>
  <c r="H139" i="9"/>
  <c r="H144" i="9" s="1"/>
  <c r="G139" i="9"/>
  <c r="G146" i="9" s="1"/>
  <c r="F139" i="9"/>
  <c r="F146" i="9" s="1"/>
  <c r="E139" i="9"/>
  <c r="E146" i="9" s="1"/>
  <c r="D139" i="9"/>
  <c r="D144" i="9" s="1"/>
  <c r="C139" i="9"/>
  <c r="C146" i="9" s="1"/>
  <c r="B139" i="9"/>
  <c r="B146" i="9" s="1"/>
  <c r="N90" i="9"/>
  <c r="N97" i="9" s="1"/>
  <c r="M90" i="9"/>
  <c r="M94" i="9" s="1"/>
  <c r="L90" i="9"/>
  <c r="L95" i="9" s="1"/>
  <c r="K90" i="9"/>
  <c r="K96" i="9" s="1"/>
  <c r="J90" i="9"/>
  <c r="J97" i="9" s="1"/>
  <c r="I90" i="9"/>
  <c r="I94" i="9" s="1"/>
  <c r="H90" i="9"/>
  <c r="H95" i="9" s="1"/>
  <c r="G90" i="9"/>
  <c r="G96" i="9" s="1"/>
  <c r="F90" i="9"/>
  <c r="F97" i="9" s="1"/>
  <c r="E90" i="9"/>
  <c r="E94" i="9" s="1"/>
  <c r="D90" i="9"/>
  <c r="D95" i="9" s="1"/>
  <c r="C90" i="9"/>
  <c r="C96" i="9" s="1"/>
  <c r="B90" i="9"/>
  <c r="B97" i="9" s="1"/>
  <c r="H93" i="9" l="1"/>
  <c r="D96" i="9"/>
  <c r="L96" i="9"/>
  <c r="E144" i="9"/>
  <c r="M144" i="9"/>
  <c r="U144" i="9"/>
  <c r="D93" i="9"/>
  <c r="L93" i="9"/>
  <c r="H96" i="9"/>
  <c r="G97" i="9"/>
  <c r="I144" i="9"/>
  <c r="Q144" i="9"/>
  <c r="Y144" i="9"/>
  <c r="I95" i="9"/>
  <c r="M91" i="9"/>
  <c r="E91" i="9"/>
  <c r="E92" i="9"/>
  <c r="M92" i="9"/>
  <c r="C97" i="9"/>
  <c r="K97" i="9"/>
  <c r="B140" i="9"/>
  <c r="J140" i="9"/>
  <c r="R140" i="9"/>
  <c r="Z140" i="9"/>
  <c r="F142" i="9"/>
  <c r="N142" i="9"/>
  <c r="V142" i="9"/>
  <c r="I91" i="9"/>
  <c r="H92" i="9"/>
  <c r="C93" i="9"/>
  <c r="K93" i="9"/>
  <c r="M95" i="9"/>
  <c r="I96" i="9"/>
  <c r="D97" i="9"/>
  <c r="L97" i="9"/>
  <c r="E140" i="9"/>
  <c r="M140" i="9"/>
  <c r="U140" i="9"/>
  <c r="X141" i="9"/>
  <c r="I142" i="9"/>
  <c r="Q142" i="9"/>
  <c r="Y142" i="9"/>
  <c r="F144" i="9"/>
  <c r="N144" i="9"/>
  <c r="V144" i="9"/>
  <c r="F140" i="9"/>
  <c r="I92" i="9"/>
  <c r="N140" i="9"/>
  <c r="V140" i="9"/>
  <c r="B142" i="9"/>
  <c r="J142" i="9"/>
  <c r="R142" i="9"/>
  <c r="Z142" i="9"/>
  <c r="D92" i="9"/>
  <c r="L92" i="9"/>
  <c r="G93" i="9"/>
  <c r="E95" i="9"/>
  <c r="E96" i="9"/>
  <c r="M96" i="9"/>
  <c r="H97" i="9"/>
  <c r="I140" i="9"/>
  <c r="Q140" i="9"/>
  <c r="Y140" i="9"/>
  <c r="E142" i="9"/>
  <c r="M142" i="9"/>
  <c r="U142" i="9"/>
  <c r="B144" i="9"/>
  <c r="J144" i="9"/>
  <c r="R144" i="9"/>
  <c r="Z144" i="9"/>
  <c r="F220" i="9"/>
  <c r="B222" i="9"/>
  <c r="B223" i="9"/>
  <c r="B224" i="9"/>
  <c r="F224" i="9"/>
  <c r="F225" i="9"/>
  <c r="B226" i="9"/>
  <c r="B228" i="9"/>
  <c r="F228" i="9"/>
  <c r="C220" i="9"/>
  <c r="G220" i="9"/>
  <c r="C221" i="9"/>
  <c r="G221" i="9"/>
  <c r="C222" i="9"/>
  <c r="G222" i="9"/>
  <c r="C223" i="9"/>
  <c r="G223" i="9"/>
  <c r="C224" i="9"/>
  <c r="G224" i="9"/>
  <c r="C225" i="9"/>
  <c r="G225" i="9"/>
  <c r="C226" i="9"/>
  <c r="G226" i="9"/>
  <c r="B220" i="9"/>
  <c r="F221" i="9"/>
  <c r="F222" i="9"/>
  <c r="F223" i="9"/>
  <c r="D220" i="9"/>
  <c r="H220" i="9"/>
  <c r="D221" i="9"/>
  <c r="H221" i="9"/>
  <c r="D222" i="9"/>
  <c r="H222" i="9"/>
  <c r="D223" i="9"/>
  <c r="H223" i="9"/>
  <c r="D224" i="9"/>
  <c r="H224" i="9"/>
  <c r="D225" i="9"/>
  <c r="H225" i="9"/>
  <c r="D226" i="9"/>
  <c r="H226" i="9"/>
  <c r="B221" i="9"/>
  <c r="E220" i="9"/>
  <c r="I220" i="9"/>
  <c r="E221" i="9"/>
  <c r="I221" i="9"/>
  <c r="E222" i="9"/>
  <c r="I222" i="9"/>
  <c r="E223" i="9"/>
  <c r="I223" i="9"/>
  <c r="E224" i="9"/>
  <c r="I224" i="9"/>
  <c r="E225" i="9"/>
  <c r="I225" i="9"/>
  <c r="E226" i="9"/>
  <c r="I226" i="9"/>
  <c r="D141" i="9"/>
  <c r="H141" i="9"/>
  <c r="L141" i="9"/>
  <c r="P141" i="9"/>
  <c r="T141" i="9"/>
  <c r="D143" i="9"/>
  <c r="L143" i="9"/>
  <c r="T143" i="9"/>
  <c r="X143" i="9"/>
  <c r="D146" i="9"/>
  <c r="L146" i="9"/>
  <c r="X146" i="9"/>
  <c r="C140" i="9"/>
  <c r="G140" i="9"/>
  <c r="K140" i="9"/>
  <c r="O140" i="9"/>
  <c r="S140" i="9"/>
  <c r="W140" i="9"/>
  <c r="AA140" i="9"/>
  <c r="E141" i="9"/>
  <c r="I141" i="9"/>
  <c r="M141" i="9"/>
  <c r="Q141" i="9"/>
  <c r="U141" i="9"/>
  <c r="Y141" i="9"/>
  <c r="C142" i="9"/>
  <c r="G142" i="9"/>
  <c r="K142" i="9"/>
  <c r="O142" i="9"/>
  <c r="S142" i="9"/>
  <c r="W142" i="9"/>
  <c r="AA142" i="9"/>
  <c r="E143" i="9"/>
  <c r="I143" i="9"/>
  <c r="M143" i="9"/>
  <c r="Q143" i="9"/>
  <c r="U143" i="9"/>
  <c r="Y143" i="9"/>
  <c r="C144" i="9"/>
  <c r="G144" i="9"/>
  <c r="K144" i="9"/>
  <c r="O144" i="9"/>
  <c r="S144" i="9"/>
  <c r="W144" i="9"/>
  <c r="AA144" i="9"/>
  <c r="H143" i="9"/>
  <c r="P143" i="9"/>
  <c r="H146" i="9"/>
  <c r="P146" i="9"/>
  <c r="T146" i="9"/>
  <c r="D140" i="9"/>
  <c r="H140" i="9"/>
  <c r="L140" i="9"/>
  <c r="P140" i="9"/>
  <c r="T140" i="9"/>
  <c r="X140" i="9"/>
  <c r="B141" i="9"/>
  <c r="F141" i="9"/>
  <c r="J141" i="9"/>
  <c r="N141" i="9"/>
  <c r="R141" i="9"/>
  <c r="V141" i="9"/>
  <c r="Z141" i="9"/>
  <c r="D142" i="9"/>
  <c r="H142" i="9"/>
  <c r="L142" i="9"/>
  <c r="P142" i="9"/>
  <c r="T142" i="9"/>
  <c r="X142" i="9"/>
  <c r="B143" i="9"/>
  <c r="F143" i="9"/>
  <c r="J143" i="9"/>
  <c r="N143" i="9"/>
  <c r="R143" i="9"/>
  <c r="V143" i="9"/>
  <c r="Z143" i="9"/>
  <c r="C141" i="9"/>
  <c r="G141" i="9"/>
  <c r="K141" i="9"/>
  <c r="O141" i="9"/>
  <c r="S141" i="9"/>
  <c r="W141" i="9"/>
  <c r="AA141" i="9"/>
  <c r="C143" i="9"/>
  <c r="G143" i="9"/>
  <c r="K143" i="9"/>
  <c r="O143" i="9"/>
  <c r="S143" i="9"/>
  <c r="W143" i="9"/>
  <c r="AA143" i="9"/>
  <c r="F94" i="9"/>
  <c r="B91" i="9"/>
  <c r="J91" i="9"/>
  <c r="C94" i="9"/>
  <c r="K94" i="9"/>
  <c r="F95" i="9"/>
  <c r="C91" i="9"/>
  <c r="G91" i="9"/>
  <c r="K91" i="9"/>
  <c r="B92" i="9"/>
  <c r="F92" i="9"/>
  <c r="J92" i="9"/>
  <c r="N92" i="9"/>
  <c r="E93" i="9"/>
  <c r="I93" i="9"/>
  <c r="M93" i="9"/>
  <c r="D94" i="9"/>
  <c r="H94" i="9"/>
  <c r="L94" i="9"/>
  <c r="C95" i="9"/>
  <c r="G95" i="9"/>
  <c r="K95" i="9"/>
  <c r="B96" i="9"/>
  <c r="F96" i="9"/>
  <c r="J96" i="9"/>
  <c r="N96" i="9"/>
  <c r="E97" i="9"/>
  <c r="I97" i="9"/>
  <c r="M97" i="9"/>
  <c r="B94" i="9"/>
  <c r="J94" i="9"/>
  <c r="N94" i="9"/>
  <c r="F91" i="9"/>
  <c r="N91" i="9"/>
  <c r="G94" i="9"/>
  <c r="B95" i="9"/>
  <c r="J95" i="9"/>
  <c r="N95" i="9"/>
  <c r="D91" i="9"/>
  <c r="H91" i="9"/>
  <c r="L91" i="9"/>
  <c r="C92" i="9"/>
  <c r="G92" i="9"/>
  <c r="K92" i="9"/>
  <c r="B93" i="9"/>
  <c r="F93" i="9"/>
  <c r="J93" i="9"/>
  <c r="N93" i="9"/>
</calcChain>
</file>

<file path=xl/sharedStrings.xml><?xml version="1.0" encoding="utf-8"?>
<sst xmlns="http://schemas.openxmlformats.org/spreadsheetml/2006/main" count="1842" uniqueCount="421">
  <si>
    <t>BP best</t>
  </si>
  <si>
    <t>WILDEN MARSH</t>
  </si>
  <si>
    <t>CRANBERRY BED</t>
  </si>
  <si>
    <t>CROSE MERE</t>
  </si>
  <si>
    <t>FEATHERBED MOSS</t>
  </si>
  <si>
    <t>HIPPER SICK</t>
  </si>
  <si>
    <t>KING'S POOL</t>
  </si>
  <si>
    <t>BP</t>
  </si>
  <si>
    <t>AD</t>
  </si>
  <si>
    <t>a</t>
  </si>
  <si>
    <t>Brassicaceae</t>
  </si>
  <si>
    <t>Asteraceae undiff.</t>
  </si>
  <si>
    <t>Cirsium type</t>
  </si>
  <si>
    <t>Centaurea cyanus</t>
  </si>
  <si>
    <t>Centaurea nigra</t>
  </si>
  <si>
    <t>Lactuceae</t>
  </si>
  <si>
    <t>Cichorium intybus type</t>
  </si>
  <si>
    <t>Artemisia type</t>
  </si>
  <si>
    <t>Achillea type</t>
  </si>
  <si>
    <t>Hordeum type</t>
  </si>
  <si>
    <t>Secale cereale</t>
  </si>
  <si>
    <t>Solidago virgaurea type</t>
  </si>
  <si>
    <t>Chenopodiaceae</t>
  </si>
  <si>
    <t>Plantago lanceolata</t>
  </si>
  <si>
    <t>Plantago media/major</t>
  </si>
  <si>
    <t>Plantago sp.</t>
  </si>
  <si>
    <t>Plantago coronopus</t>
  </si>
  <si>
    <t>Cannabaceae</t>
  </si>
  <si>
    <t>AD best</t>
  </si>
  <si>
    <t>Cerealia</t>
  </si>
  <si>
    <t>Cereal types</t>
  </si>
  <si>
    <t>Cannabis/Humulus</t>
  </si>
  <si>
    <t>Cerealia-type</t>
  </si>
  <si>
    <t>Cannabis</t>
  </si>
  <si>
    <t>Arctium type</t>
  </si>
  <si>
    <t>Centaurea scabiosa</t>
  </si>
  <si>
    <t>Cereals</t>
  </si>
  <si>
    <t>INDEX</t>
  </si>
  <si>
    <t>TOTAL %RELEVANT TAXA</t>
  </si>
  <si>
    <t>Summary</t>
  </si>
  <si>
    <t>This file contains the data used to produce cumulative pollen diagrams and arable pastoral indices discussed in the paper.</t>
  </si>
  <si>
    <t>Sheet</t>
  </si>
  <si>
    <t>Radiocarbon dates</t>
  </si>
  <si>
    <t>Pollen prep, ID &amp; nomenclature</t>
  </si>
  <si>
    <t>Pollen extraction</t>
  </si>
  <si>
    <t>Sites and data sources</t>
  </si>
  <si>
    <t>Site</t>
  </si>
  <si>
    <t>Citation</t>
  </si>
  <si>
    <t>Data source</t>
  </si>
  <si>
    <t>Pollen diagram (digitised)</t>
  </si>
  <si>
    <t>European Pollen Database</t>
  </si>
  <si>
    <t xml:space="preserve">This methodology applies to samples from Cranberry Bed and Stafford West that were prepared for the FeedSax project. Please see publications for information on preparation and identification of samples from other sites discussed in this paper. Subsamples of sediment were weighed using a high precision analytical balance [NAME OF MODEL] and processed using standard extraction procedures of [CHECK DANIELLE'S METHOD] sodium hydroxide treatment, ?MICROSIEVING?, hydrofluoric acid digestion and acetolysis [pyrophosphate??]. Pollen was dehydrated using tert-butyl alcohol and mounted in silicon oil. Two Lycopodium tablets (BATCH, NUMBER - CHECK] were added at the start of the procedure to facilitate calculation of pollen concentrations.  </t>
  </si>
  <si>
    <t>Counting and identification</t>
  </si>
  <si>
    <t>REFERENCES</t>
  </si>
  <si>
    <r>
      <t xml:space="preserve">Moore, P.D., Webb, J.A. and Collinson, M.E. (1991) </t>
    </r>
    <r>
      <rPr>
        <i/>
        <sz val="11"/>
        <color theme="1"/>
        <rFont val="Calibri"/>
        <family val="2"/>
        <scheme val="minor"/>
      </rPr>
      <t xml:space="preserve">Pollen analysis. </t>
    </r>
    <r>
      <rPr>
        <sz val="11"/>
        <color theme="1"/>
        <rFont val="Calibri"/>
        <family val="2"/>
        <scheme val="minor"/>
      </rPr>
      <t xml:space="preserve">Oxford; London; Edinburgh; Boston; Melbourne; Paris; Berlin; Vienna: Blackwell Scientific Publications. </t>
    </r>
  </si>
  <si>
    <r>
      <t xml:space="preserve">Andersen, S.T. (1979) 'Identification of wild grass and cereal pollen.' </t>
    </r>
    <r>
      <rPr>
        <i/>
        <sz val="11"/>
        <color theme="1"/>
        <rFont val="Calibri"/>
        <family val="2"/>
        <scheme val="minor"/>
      </rPr>
      <t xml:space="preserve">Danmarks Geologiske Undersøgelse, Årbog </t>
    </r>
    <r>
      <rPr>
        <sz val="11"/>
        <color theme="1"/>
        <rFont val="Calibri"/>
        <family val="2"/>
        <scheme val="minor"/>
      </rPr>
      <t>1978: 66-92</t>
    </r>
  </si>
  <si>
    <r>
      <t xml:space="preserve">Tweddle, J.C., Edwards, K.J., and Fieller, N.R.J. (2005) 'Multivariate statistical and other approaches for the separation of cereal from wild Poaceae pollen using a large Holocene dataset.' </t>
    </r>
    <r>
      <rPr>
        <i/>
        <sz val="11"/>
        <color theme="1"/>
        <rFont val="Calibri"/>
        <family val="2"/>
        <scheme val="minor"/>
      </rPr>
      <t xml:space="preserve">Vegetation History and Archaeobotany </t>
    </r>
    <r>
      <rPr>
        <sz val="11"/>
        <color theme="1"/>
        <rFont val="Calibri"/>
        <family val="2"/>
        <scheme val="minor"/>
      </rPr>
      <t>14(1): 15-30</t>
    </r>
  </si>
  <si>
    <r>
      <t xml:space="preserve">Bennett, K.D. (1994) </t>
    </r>
    <r>
      <rPr>
        <i/>
        <sz val="11"/>
        <color theme="1"/>
        <rFont val="Calibri"/>
        <family val="2"/>
        <scheme val="minor"/>
      </rPr>
      <t xml:space="preserve">Annotated catalogue of pollen and pteridophyte spore types of the British Isles. </t>
    </r>
    <r>
      <rPr>
        <sz val="11"/>
        <color theme="1"/>
        <rFont val="Calibri"/>
        <family val="2"/>
        <scheme val="minor"/>
      </rPr>
      <t>Cambridge: Department of Plant Sciences, University of Cambridge.</t>
    </r>
  </si>
  <si>
    <r>
      <t xml:space="preserve">Kneen, S. and Lageard, J.G.A. (2015) 'COMM2: Vegetation history from Colemere and Clarepool Moss, Shropshire.' </t>
    </r>
    <r>
      <rPr>
        <i/>
        <sz val="11"/>
        <color theme="1"/>
        <rFont val="Calibri"/>
        <family val="2"/>
        <scheme val="minor"/>
      </rPr>
      <t xml:space="preserve">The Meres and Mosses Landscape Partnership Scheme. </t>
    </r>
    <r>
      <rPr>
        <sz val="11"/>
        <color theme="1"/>
        <rFont val="Calibri"/>
        <family val="2"/>
        <scheme val="minor"/>
      </rPr>
      <t>Manchester: Division of Geography &amp; Environmental Management, School of Science &amp; the Environment, Manchester Metropolitan University.</t>
    </r>
  </si>
  <si>
    <r>
      <t xml:space="preserve">Whittington, G. and Gordon, A.D. (1987) 'The differentiation of the pollen of Cannabis sativa L. from that of Humulus lupulus L. </t>
    </r>
    <r>
      <rPr>
        <i/>
        <sz val="11"/>
        <color theme="1"/>
        <rFont val="Calibri"/>
        <family val="2"/>
        <scheme val="minor"/>
      </rPr>
      <t xml:space="preserve">Pollen et spores </t>
    </r>
    <r>
      <rPr>
        <sz val="11"/>
        <color theme="1"/>
        <rFont val="Calibri"/>
        <family val="2"/>
        <scheme val="minor"/>
      </rPr>
      <t>XXIX (1): 111-120</t>
    </r>
  </si>
  <si>
    <t>Betula</t>
  </si>
  <si>
    <t>Pinus sylvestris</t>
  </si>
  <si>
    <t>Ulmus</t>
  </si>
  <si>
    <t>Quercus</t>
  </si>
  <si>
    <t>Tilia</t>
  </si>
  <si>
    <t>Alnus</t>
  </si>
  <si>
    <t>Alnus glutinosa</t>
  </si>
  <si>
    <t>Fraxinus</t>
  </si>
  <si>
    <t>Fraxinus excelsior</t>
  </si>
  <si>
    <t>Fagus</t>
  </si>
  <si>
    <t>Fagus sylvatica</t>
  </si>
  <si>
    <t>Corylus avellana type</t>
  </si>
  <si>
    <t>Salix</t>
  </si>
  <si>
    <t>Hedera</t>
  </si>
  <si>
    <t>Hedera helix</t>
  </si>
  <si>
    <t>Sambucus</t>
  </si>
  <si>
    <t>Sambucus sp.</t>
  </si>
  <si>
    <t>Calluna vulgaris</t>
  </si>
  <si>
    <t>Empetrum</t>
  </si>
  <si>
    <t>Empetrum nigrum</t>
  </si>
  <si>
    <t>Poaceae</t>
  </si>
  <si>
    <t>Cyperaceae</t>
  </si>
  <si>
    <t>Ranunculus acris type</t>
  </si>
  <si>
    <t>Caryophyllaceae</t>
  </si>
  <si>
    <t>Succisa pratensis</t>
  </si>
  <si>
    <t>Potentilla</t>
  </si>
  <si>
    <t>Potentilla type</t>
  </si>
  <si>
    <t>Rosaceae undiff.</t>
  </si>
  <si>
    <t>Filipendula</t>
  </si>
  <si>
    <t>Drosera rotundifolia</t>
  </si>
  <si>
    <t>Drosera rotundifolia type</t>
  </si>
  <si>
    <t>Apiaceae</t>
  </si>
  <si>
    <t>Galium</t>
  </si>
  <si>
    <t>Rubiaceae</t>
  </si>
  <si>
    <t>Urtica</t>
  </si>
  <si>
    <t>Urtica sp.</t>
  </si>
  <si>
    <t>Crose Mere</t>
  </si>
  <si>
    <t>Acer campestre</t>
  </si>
  <si>
    <t>Carpinus betulus</t>
  </si>
  <si>
    <t>Picea</t>
  </si>
  <si>
    <t>Tilia cordata</t>
  </si>
  <si>
    <t>Euonymus europaeus</t>
  </si>
  <si>
    <t>Ilex aquifolium</t>
  </si>
  <si>
    <t>Juniperus communis</t>
  </si>
  <si>
    <t>Lonicera sp.</t>
  </si>
  <si>
    <t>Sambucus nigra</t>
  </si>
  <si>
    <t>Sorbus type</t>
  </si>
  <si>
    <t>Viburnum opulus</t>
  </si>
  <si>
    <t>Astragalus</t>
  </si>
  <si>
    <t>Fabaceae</t>
  </si>
  <si>
    <t>Caryophyllaceae undiff.</t>
  </si>
  <si>
    <t>Fagopyrum esculentum</t>
  </si>
  <si>
    <t>Hypericum</t>
  </si>
  <si>
    <t>Hypericum sp.</t>
  </si>
  <si>
    <t>Jasione montana type</t>
  </si>
  <si>
    <t>Linum bienne type</t>
  </si>
  <si>
    <t>Lotus</t>
  </si>
  <si>
    <t>Lychnis flos-cuculi</t>
  </si>
  <si>
    <t>Mercurialis perennis</t>
  </si>
  <si>
    <t>Myosotis discolor</t>
  </si>
  <si>
    <t>Prunella vulgaris type</t>
  </si>
  <si>
    <t>Rumex acetosa</t>
  </si>
  <si>
    <t>Rumex acetosella</t>
  </si>
  <si>
    <t>Rumex sanguineus type</t>
  </si>
  <si>
    <t>Silene vulgaris type</t>
  </si>
  <si>
    <t>Spergula type</t>
  </si>
  <si>
    <t>Stachys type</t>
  </si>
  <si>
    <t>Thalictrum</t>
  </si>
  <si>
    <t>Trifolium type</t>
  </si>
  <si>
    <t>Trollius europaeus</t>
  </si>
  <si>
    <t>Umbilicus rupestris type</t>
  </si>
  <si>
    <t>Veronica</t>
  </si>
  <si>
    <t>Vicia sylvatica type</t>
  </si>
  <si>
    <t>Cladium mariscus</t>
  </si>
  <si>
    <t>Sparganium emersum type</t>
  </si>
  <si>
    <t>Typha latifolia</t>
  </si>
  <si>
    <t>Alisma type</t>
  </si>
  <si>
    <t>Myriophyllum alterniflorum</t>
  </si>
  <si>
    <t>Nymphaea alba</t>
  </si>
  <si>
    <t>Potamogeton natans type</t>
  </si>
  <si>
    <t>Athyrium filix-femina</t>
  </si>
  <si>
    <t>Diphasiastrum</t>
  </si>
  <si>
    <t>Dryopteris filix-mas type</t>
  </si>
  <si>
    <t>Equisetum</t>
  </si>
  <si>
    <t>Myriophyllum spicatum</t>
  </si>
  <si>
    <t>Polypodiaceae undiff.</t>
  </si>
  <si>
    <t>Polypodium</t>
  </si>
  <si>
    <t>Polystichum</t>
  </si>
  <si>
    <t>Pteridium aquilinum</t>
  </si>
  <si>
    <t>Thelypteris palustris</t>
  </si>
  <si>
    <t>Sphagnum</t>
  </si>
  <si>
    <t>Featherbed Moss</t>
  </si>
  <si>
    <t>Corylus</t>
  </si>
  <si>
    <t>Carpinus</t>
  </si>
  <si>
    <t>Pinus</t>
  </si>
  <si>
    <t>Graminae</t>
  </si>
  <si>
    <t>Plantago</t>
  </si>
  <si>
    <t>Pteridium</t>
  </si>
  <si>
    <t>Artemisia</t>
  </si>
  <si>
    <t>Cruciferae</t>
  </si>
  <si>
    <t>Trifolium</t>
  </si>
  <si>
    <t>Compositae</t>
  </si>
  <si>
    <t>Rumex</t>
  </si>
  <si>
    <t>Rumex sp.</t>
  </si>
  <si>
    <t>Urtica type</t>
  </si>
  <si>
    <t>Calluna</t>
  </si>
  <si>
    <t>Ericaceae</t>
  </si>
  <si>
    <t>Rubus chamaemorus</t>
  </si>
  <si>
    <t>Ilex</t>
  </si>
  <si>
    <t>Polypodiaceae</t>
  </si>
  <si>
    <t>Hipper Sick</t>
  </si>
  <si>
    <t>Juglans regia</t>
  </si>
  <si>
    <t>Cornus sp.</t>
  </si>
  <si>
    <t>Knautia arvensis</t>
  </si>
  <si>
    <t>Lythrum sp.</t>
  </si>
  <si>
    <t>Mercurialis sp.</t>
  </si>
  <si>
    <t>Polygala</t>
  </si>
  <si>
    <t>Rosaceae</t>
  </si>
  <si>
    <t>Rumex obtusifolius type</t>
  </si>
  <si>
    <t>Sanguisorba minor</t>
  </si>
  <si>
    <t>Saxifraga granulata type</t>
  </si>
  <si>
    <t>Scilla type</t>
  </si>
  <si>
    <t>Scutellaria type</t>
  </si>
  <si>
    <t>Teucrium</t>
  </si>
  <si>
    <t>Viola</t>
  </si>
  <si>
    <t>Lycopodium annotinum type</t>
  </si>
  <si>
    <t>Pteropsida (monolete) indet.</t>
  </si>
  <si>
    <t>King's Pool</t>
  </si>
  <si>
    <t>Allium type</t>
  </si>
  <si>
    <t>Apium type</t>
  </si>
  <si>
    <t>Compositae subf. Cichorioideae</t>
  </si>
  <si>
    <t>Caltha</t>
  </si>
  <si>
    <t>Caltha palustris type</t>
  </si>
  <si>
    <t>Cerealia type</t>
  </si>
  <si>
    <t>Cirsium</t>
  </si>
  <si>
    <t>Clematis</t>
  </si>
  <si>
    <t>Epilobium</t>
  </si>
  <si>
    <t>Epilobium type</t>
  </si>
  <si>
    <t xml:space="preserve">Fraxinus </t>
  </si>
  <si>
    <t>Jasione</t>
  </si>
  <si>
    <t>Juglans</t>
  </si>
  <si>
    <t>Lamium type</t>
  </si>
  <si>
    <t>Lamiaceae</t>
  </si>
  <si>
    <t>Matricaria</t>
  </si>
  <si>
    <t>Filicopsida</t>
  </si>
  <si>
    <t>Polygonum amphibium</t>
  </si>
  <si>
    <t>Persicaria amphibia</t>
  </si>
  <si>
    <t>Plantago major/media</t>
  </si>
  <si>
    <t>Polygonum aviculare</t>
  </si>
  <si>
    <t>Polygonum</t>
  </si>
  <si>
    <t>Potamogeton</t>
  </si>
  <si>
    <t>Ranunculus</t>
  </si>
  <si>
    <t>Ranunculaceae undiff.</t>
  </si>
  <si>
    <t>Rubus type</t>
  </si>
  <si>
    <t>Rubus undiff.</t>
  </si>
  <si>
    <t>Rumex obtusifolius</t>
  </si>
  <si>
    <t>Saxifraga hirculus</t>
  </si>
  <si>
    <t>Senecio type</t>
  </si>
  <si>
    <t>Typha angustifolia/Sparganium</t>
  </si>
  <si>
    <t>Spergularia</t>
  </si>
  <si>
    <t>Succisa</t>
  </si>
  <si>
    <t>Trifolium pratense type</t>
  </si>
  <si>
    <t>Trifolium repens type</t>
  </si>
  <si>
    <t>Trifolium undiff.</t>
  </si>
  <si>
    <t>Viburnum</t>
  </si>
  <si>
    <t>Viburnum sp.</t>
  </si>
  <si>
    <t>Viola sp.</t>
  </si>
  <si>
    <t>Viola palustris</t>
  </si>
  <si>
    <t>Viola palustris type</t>
  </si>
  <si>
    <t>Wilden Marsh</t>
  </si>
  <si>
    <t>Castanea</t>
  </si>
  <si>
    <t>Rhamnus cathartica</t>
  </si>
  <si>
    <t>Aconitum napellus</t>
  </si>
  <si>
    <t>Anchusa arvensis</t>
  </si>
  <si>
    <t>Asteraceae</t>
  </si>
  <si>
    <t>Calystegia</t>
  </si>
  <si>
    <t>Gentianella campestre type</t>
  </si>
  <si>
    <t>Geum</t>
  </si>
  <si>
    <t>Helianthemum</t>
  </si>
  <si>
    <t>Hypericum elodes</t>
  </si>
  <si>
    <t>Mentha type</t>
  </si>
  <si>
    <t>Ononis</t>
  </si>
  <si>
    <t>Parnassia palustris</t>
  </si>
  <si>
    <t>Primulaceae</t>
  </si>
  <si>
    <t>Ranunculaceae</t>
  </si>
  <si>
    <t>Rubus sp.</t>
  </si>
  <si>
    <t xml:space="preserve">Rumex acetosella </t>
  </si>
  <si>
    <t>Scrophularia type</t>
  </si>
  <si>
    <t>Solanum sp.</t>
  </si>
  <si>
    <t>Vicia cracca</t>
  </si>
  <si>
    <t>Nuphar</t>
  </si>
  <si>
    <t>Botrychium lunaria</t>
  </si>
  <si>
    <t>Dryopteridaceae</t>
  </si>
  <si>
    <t xml:space="preserve">Lycopodium  </t>
  </si>
  <si>
    <t>Acer</t>
  </si>
  <si>
    <t>Castinea (sic)</t>
  </si>
  <si>
    <t>Coryloid</t>
  </si>
  <si>
    <t>Rhamnus catharticus</t>
  </si>
  <si>
    <t>Prunus type</t>
  </si>
  <si>
    <t>Ericales</t>
  </si>
  <si>
    <t>Gramineae</t>
  </si>
  <si>
    <t>Fagopyrum</t>
  </si>
  <si>
    <t>Compositae (tub.)</t>
  </si>
  <si>
    <t>Compositae (lig.)</t>
  </si>
  <si>
    <t>Rumex und. (inc.)</t>
  </si>
  <si>
    <t>Umbelliferae</t>
  </si>
  <si>
    <t>Anagallis type</t>
  </si>
  <si>
    <t>Lysimachia</t>
  </si>
  <si>
    <t>Carduus</t>
  </si>
  <si>
    <t>Anemone</t>
  </si>
  <si>
    <t>Aconitum</t>
  </si>
  <si>
    <t>Gentianaceae</t>
  </si>
  <si>
    <t>Gentiana</t>
  </si>
  <si>
    <t>Serratula</t>
  </si>
  <si>
    <t>Filicales und.</t>
  </si>
  <si>
    <t>Mentha</t>
  </si>
  <si>
    <t>Parnassia</t>
  </si>
  <si>
    <t>Leguminosae</t>
  </si>
  <si>
    <t>Astragalus type</t>
  </si>
  <si>
    <t>Sinapis type</t>
  </si>
  <si>
    <t>Scrophularia</t>
  </si>
  <si>
    <t>Solanum</t>
  </si>
  <si>
    <t>Alisma</t>
  </si>
  <si>
    <t>Botrychium</t>
  </si>
  <si>
    <t>Typha angustifolia</t>
  </si>
  <si>
    <t>Lycopodium und.</t>
  </si>
  <si>
    <t xml:space="preserve">Polypodium  </t>
  </si>
  <si>
    <t>Acer campestre-type</t>
  </si>
  <si>
    <t>Cornus</t>
  </si>
  <si>
    <t>Humulus/Cannabis</t>
  </si>
  <si>
    <t>Knautia</t>
  </si>
  <si>
    <t>Lycopodium annotinum</t>
  </si>
  <si>
    <t>Lythrum</t>
  </si>
  <si>
    <t>Mercurialis</t>
  </si>
  <si>
    <t>Plantago major/P. media</t>
  </si>
  <si>
    <t>Potentilla recta</t>
  </si>
  <si>
    <t>Ranunculus sp.</t>
  </si>
  <si>
    <t>Poterium</t>
  </si>
  <si>
    <t>Unidentifiable</t>
  </si>
  <si>
    <t>Indeterminable: unknown</t>
  </si>
  <si>
    <t xml:space="preserve">Fagus </t>
  </si>
  <si>
    <t xml:space="preserve">Juglans </t>
  </si>
  <si>
    <t>Aster type</t>
  </si>
  <si>
    <t>Anthemis type</t>
  </si>
  <si>
    <t>Potemogeton</t>
  </si>
  <si>
    <t>Filocopsida</t>
  </si>
  <si>
    <t>TLP</t>
  </si>
  <si>
    <t>Trees</t>
  </si>
  <si>
    <t>Shrubs</t>
  </si>
  <si>
    <t>Heaths</t>
  </si>
  <si>
    <t>Herbs</t>
  </si>
  <si>
    <t>Reeds, rushes and sedges</t>
  </si>
  <si>
    <t>Aquatics</t>
  </si>
  <si>
    <t>Ferns and mosses</t>
  </si>
  <si>
    <t>Damaged (identified)</t>
  </si>
  <si>
    <t>Damaged (unidentifiable)</t>
  </si>
  <si>
    <t>Depth/cm</t>
  </si>
  <si>
    <t>Apiaceae undiff.</t>
  </si>
  <si>
    <t>Ornithogalum-type</t>
  </si>
  <si>
    <t>Urtica dioica</t>
  </si>
  <si>
    <t>Cyperaceae undiff.</t>
  </si>
  <si>
    <t>Pteropsida (mono) indet.</t>
  </si>
  <si>
    <t>Exotic grains</t>
  </si>
  <si>
    <r>
      <t xml:space="preserve">Bartley, D.D. and Morgan, A.V. (1990) 'The palynological record of the King's Pool, Stafford, England.' </t>
    </r>
    <r>
      <rPr>
        <i/>
        <sz val="11"/>
        <color theme="1"/>
        <rFont val="Calibri"/>
        <family val="2"/>
        <scheme val="minor"/>
      </rPr>
      <t xml:space="preserve">New Phytologist </t>
    </r>
    <r>
      <rPr>
        <sz val="11"/>
        <color theme="1"/>
        <rFont val="Calibri"/>
        <family val="2"/>
        <scheme val="minor"/>
      </rPr>
      <t>116: 177-194</t>
    </r>
  </si>
  <si>
    <t>Beales (1990)</t>
  </si>
  <si>
    <t>Bartley (1990)</t>
  </si>
  <si>
    <t>Brown (1988)</t>
  </si>
  <si>
    <t>Cranberry Bed</t>
  </si>
  <si>
    <t>FeedSax</t>
  </si>
  <si>
    <t>Stafford West</t>
  </si>
  <si>
    <t>NA - publication in prep. with Scott Timpany and Headland Archaeology</t>
  </si>
  <si>
    <t>List of sites discussed here, with citations and information on data source</t>
  </si>
  <si>
    <t>Pollen % data or counts</t>
  </si>
  <si>
    <t>Nomenclature - standardisation</t>
  </si>
  <si>
    <t>Original taxon names and standardised taxon names (mostly after Bennett, 1994, but see Pollen prep, ID &amp; nomenclature for exceptions)</t>
  </si>
  <si>
    <t>Information on pollen sites</t>
  </si>
  <si>
    <t>Longitude</t>
  </si>
  <si>
    <t>Latitude</t>
  </si>
  <si>
    <t>Site type</t>
  </si>
  <si>
    <t>Peat bog</t>
  </si>
  <si>
    <t>Location</t>
  </si>
  <si>
    <t>HIPPER SICK (from European Pollen Database)</t>
  </si>
  <si>
    <t>KING'S POOL (from European Pollen Database)</t>
  </si>
  <si>
    <t>Sandstone and conglomerate, interbedded</t>
  </si>
  <si>
    <t>Millstone grit (mudstone, siltstone and sandstone)</t>
  </si>
  <si>
    <t>Mudstone, siltstone and sandstone</t>
  </si>
  <si>
    <t>Peat</t>
  </si>
  <si>
    <t>Surface geology/soils</t>
  </si>
  <si>
    <t>Floodplain</t>
  </si>
  <si>
    <t>Small lake/mere</t>
  </si>
  <si>
    <t>Peaty clay</t>
  </si>
  <si>
    <t>Glacial sands and gravels</t>
  </si>
  <si>
    <t>Clay and silt (alluvial), and peat</t>
  </si>
  <si>
    <t>Alluvium</t>
  </si>
  <si>
    <t>Floodplain (marsh)</t>
  </si>
  <si>
    <t>Floodplain (wet depression)</t>
  </si>
  <si>
    <t>Derbyshire</t>
  </si>
  <si>
    <t>Shropshire</t>
  </si>
  <si>
    <t>Staffordshire</t>
  </si>
  <si>
    <t>West bank of the River Sow, Northwest of Stafford town centre (between Greyfriar's Place and Doxey Road), Staffordshire</t>
  </si>
  <si>
    <t>Worcestershire</t>
  </si>
  <si>
    <t>County</t>
  </si>
  <si>
    <t>South Yorkshire</t>
  </si>
  <si>
    <t>Upper Derwent Valley, Peak District, peat bog formed behind a raised bank (possibly the result of a landslip from Little Moor Top), east side of the River Derwent</t>
  </si>
  <si>
    <t>South Ellesmere in the Ellesmere-Bar Hill moraine formation, just east of the A528</t>
  </si>
  <si>
    <t>North of Worcester, east of the River Stour not far from the Stour-Severn confluence</t>
  </si>
  <si>
    <t>North of the historic North Walls of Stafford, &lt;1km from the town centre</t>
  </si>
  <si>
    <t>Blanket peat on the large ridge between Kinder Scout and Bleaklow, south of Snake Road, east of Glossop</t>
  </si>
  <si>
    <t>Information from original publications listed in sites and data sources, and British Geological Survey materials © UKRI [2019]</t>
  </si>
  <si>
    <t>Bibliography</t>
  </si>
  <si>
    <r>
      <t xml:space="preserve">Bartley DD and Morgan AV. (1990) The palynological record of the King's Pool, Stafford, England. </t>
    </r>
    <r>
      <rPr>
        <i/>
        <sz val="11"/>
        <color theme="1"/>
        <rFont val="Calibri"/>
        <family val="2"/>
        <scheme val="minor"/>
      </rPr>
      <t>New Phytologist</t>
    </r>
    <r>
      <rPr>
        <sz val="11"/>
        <color theme="1"/>
        <rFont val="Calibri"/>
        <family val="2"/>
        <scheme val="minor"/>
      </rPr>
      <t xml:space="preserve"> 116: 177-194.</t>
    </r>
  </si>
  <si>
    <r>
      <t xml:space="preserve">Beales PW. (1980) The Late Devensian and Flandrian vegetational history of Crose Mere, Shropshire. </t>
    </r>
    <r>
      <rPr>
        <i/>
        <sz val="11"/>
        <color theme="1"/>
        <rFont val="Calibri"/>
        <family val="2"/>
        <scheme val="minor"/>
      </rPr>
      <t>New Phytologist</t>
    </r>
    <r>
      <rPr>
        <sz val="11"/>
        <color theme="1"/>
        <rFont val="Calibri"/>
        <family val="2"/>
        <scheme val="minor"/>
      </rPr>
      <t xml:space="preserve"> 85: 133-161.</t>
    </r>
  </si>
  <si>
    <r>
      <t xml:space="preserve">Brown AG. (1988) The palaeoecology of Alnus (alder) and the Postglacial history of floodplain vegetation. Pollen percentages and influx data from the West Midlands, United Kingdom. </t>
    </r>
    <r>
      <rPr>
        <i/>
        <sz val="11"/>
        <color theme="1"/>
        <rFont val="Calibri"/>
        <family val="2"/>
        <scheme val="minor"/>
      </rPr>
      <t>New Phytologist</t>
    </r>
    <r>
      <rPr>
        <sz val="11"/>
        <color theme="1"/>
        <rFont val="Calibri"/>
        <family val="2"/>
        <scheme val="minor"/>
      </rPr>
      <t xml:space="preserve"> 110: 425-436.</t>
    </r>
  </si>
  <si>
    <r>
      <t xml:space="preserve">Hicks S. (1971) Pollen-analytical evidence for the effect of prehistoric agriculture on the vegetation of North Derbyshire. </t>
    </r>
    <r>
      <rPr>
        <i/>
        <sz val="11"/>
        <color theme="1"/>
        <rFont val="Calibri"/>
        <family val="2"/>
        <scheme val="minor"/>
      </rPr>
      <t>New Phytologist</t>
    </r>
    <r>
      <rPr>
        <sz val="11"/>
        <color theme="1"/>
        <rFont val="Calibri"/>
        <family val="2"/>
        <scheme val="minor"/>
      </rPr>
      <t xml:space="preserve"> 70: 647-667.</t>
    </r>
  </si>
  <si>
    <r>
      <t xml:space="preserve">Tallis JH and Switsur VR. (1973) Studies on Southern Pennine peats: VI A radiocarbon-dated pollen diagram from Featherbed Moss, Derbyshire. </t>
    </r>
    <r>
      <rPr>
        <i/>
        <sz val="11"/>
        <color theme="1"/>
        <rFont val="Calibri"/>
        <family val="2"/>
        <scheme val="minor"/>
      </rPr>
      <t>Journal of Ecology</t>
    </r>
    <r>
      <rPr>
        <sz val="11"/>
        <color theme="1"/>
        <rFont val="Calibri"/>
        <family val="2"/>
        <scheme val="minor"/>
      </rPr>
      <t xml:space="preserve"> 61: 743-751.</t>
    </r>
  </si>
  <si>
    <r>
      <t xml:space="preserve">Tallis JH (1973) Studies on Southern Pennine peats: V Direct observations on peat erosion and peat hydrology at Featherbed Moss in Derbyshire. </t>
    </r>
    <r>
      <rPr>
        <i/>
        <sz val="11"/>
        <color theme="1"/>
        <rFont val="Calibri"/>
        <family val="2"/>
        <scheme val="minor"/>
      </rPr>
      <t>Journal of Ecology</t>
    </r>
    <r>
      <rPr>
        <sz val="11"/>
        <color theme="1"/>
        <rFont val="Calibri"/>
        <family val="2"/>
        <scheme val="minor"/>
      </rPr>
      <t xml:space="preserve"> 61: 1-22.</t>
    </r>
  </si>
  <si>
    <t>Elevation/m.a.s.l.</t>
  </si>
  <si>
    <t>Bedrock geology</t>
  </si>
  <si>
    <t>Descriptions of site locations, coordinates, elevations, soil types, etc</t>
  </si>
  <si>
    <t>FeedSax taxon name</t>
  </si>
  <si>
    <t>Original author's taxon name</t>
  </si>
  <si>
    <t>Error</t>
  </si>
  <si>
    <t xml:space="preserve">Interpolated/modelled dates are given in the pollen percentage, cumulative and AP files. NB - surface dates were estimated based on the time of coring where there was no upper date for the site. The accuracy of dating varies between sites depending on the number of dates available and any evidence for truncation/mixing. The most notable example of this is King's Pool, which has significant evidence for mixing/disturbance in the Iron Age and early Romano-British part of the record, both in terms of the radiocarbon dating and the pollen sequence. For this reason the prehistoric dates have been excluded from the model applied here, and the basal date is estimated according to the authors' interpretations. In some cases reversed radiocarbon dates have been excluded (please refer to original publications for full sets of published dates - see sites and data sources). Dates for Cranberry Bed and Stafford West will be published with the full pollen datasets in the near future (see sites and data sources) </t>
  </si>
  <si>
    <t>C14 age (BP)</t>
  </si>
  <si>
    <t>Hicks (1971), Kigoshi et al (1973)</t>
  </si>
  <si>
    <t>Tallis (1973), Tallis and Switsur (1973)</t>
  </si>
  <si>
    <r>
      <t xml:space="preserve">Kigoshi K, Suzuki N and Fukatsu H. (1973) Gakushuin natural radiocarbon measurements VIII. </t>
    </r>
    <r>
      <rPr>
        <i/>
        <sz val="11"/>
        <color theme="1"/>
        <rFont val="Calibri"/>
        <family val="2"/>
        <scheme val="minor"/>
      </rPr>
      <t>Radiocarbon</t>
    </r>
    <r>
      <rPr>
        <sz val="11"/>
        <color theme="1"/>
        <rFont val="Calibri"/>
        <family val="2"/>
        <scheme val="minor"/>
      </rPr>
      <t>15: 42-67.</t>
    </r>
  </si>
  <si>
    <t>A</t>
  </si>
  <si>
    <t>AP</t>
  </si>
  <si>
    <t>TURNER 1964</t>
  </si>
  <si>
    <t>depth/cm</t>
  </si>
  <si>
    <t>Z</t>
  </si>
  <si>
    <t>Cereal type</t>
  </si>
  <si>
    <t>TURNER AP</t>
  </si>
  <si>
    <t>Solidago virguraea type</t>
  </si>
  <si>
    <t>p</t>
  </si>
  <si>
    <t>Turner AP indices</t>
  </si>
  <si>
    <t>Methodologies for processing and analysis of samples from Cranberry Bed and Stafford West, and information about the nomenclature applied to all datasets</t>
  </si>
  <si>
    <t>Sheet contents</t>
  </si>
  <si>
    <t xml:space="preserve">Description </t>
  </si>
  <si>
    <t>NA - publication in prep. by FeedSax team</t>
  </si>
  <si>
    <r>
      <t xml:space="preserve">Pollen was counted at x400 magnification on a </t>
    </r>
    <r>
      <rPr>
        <sz val="11"/>
        <rFont val="Calibri"/>
        <family val="2"/>
        <scheme val="minor"/>
      </rPr>
      <t>Zeiss Axioskop</t>
    </r>
    <r>
      <rPr>
        <sz val="11"/>
        <color theme="1"/>
        <rFont val="Calibri"/>
        <family val="2"/>
        <scheme val="minor"/>
      </rPr>
      <t>, with critical identifications requiring measurement carried out at x1000 magnification with oil immersion. Nomenclature follows Bennett (1994) for most taxa, with the exception of large grasses/cereals, which follow Andersen (1979), and ericaceous taxa, which follow Moore et al. (</t>
    </r>
    <r>
      <rPr>
        <sz val="11"/>
        <rFont val="Calibri"/>
        <family val="2"/>
        <scheme val="minor"/>
      </rPr>
      <t xml:space="preserve">1991). For the published data, taxa were reclassified according to Bennett to allow for comparison between sites (see 'Pollen data' sheet). Longest length, length perpendicular to longest length, pore diameter and annulus diameter were measured for all large grasses of 30 microns or more in diameter, so that these could be categorised as large wild grasses or cereals (after Andersen, 1979; Tweddle et al., 2005). For the published data, the identification was to 'Cereal', 'Cereal-type' or 'Cerealia', and measurements were not given. It is possible that this means </t>
    </r>
    <r>
      <rPr>
        <i/>
        <sz val="11"/>
        <rFont val="Calibri"/>
        <family val="2"/>
        <scheme val="minor"/>
      </rPr>
      <t xml:space="preserve">Secale cereale </t>
    </r>
    <r>
      <rPr>
        <sz val="11"/>
        <rFont val="Calibri"/>
        <family val="2"/>
        <scheme val="minor"/>
      </rPr>
      <t xml:space="preserve">(rye) was not present at these sites as this pollen can be distinguished from other cereal types when well preserved and not crushed/scrunched up, but this is not made explicit so cannot be assumed to be the case. Cannabaceae were also measured in an effort to distinguish </t>
    </r>
    <r>
      <rPr>
        <i/>
        <sz val="11"/>
        <rFont val="Calibri"/>
        <family val="2"/>
        <scheme val="minor"/>
      </rPr>
      <t xml:space="preserve">Cannabis </t>
    </r>
    <r>
      <rPr>
        <sz val="11"/>
        <rFont val="Calibri"/>
        <family val="2"/>
        <scheme val="minor"/>
      </rPr>
      <t xml:space="preserve">from </t>
    </r>
    <r>
      <rPr>
        <i/>
        <sz val="11"/>
        <rFont val="Calibri"/>
        <family val="2"/>
        <scheme val="minor"/>
      </rPr>
      <t>Humulus;</t>
    </r>
    <r>
      <rPr>
        <sz val="11"/>
        <rFont val="Calibri"/>
        <family val="2"/>
        <scheme val="minor"/>
      </rPr>
      <t xml:space="preserve"> diameters of grains were between 20 and 30 microns, which is relatively large and tends to suggest </t>
    </r>
    <r>
      <rPr>
        <i/>
        <sz val="11"/>
        <rFont val="Calibri"/>
        <family val="2"/>
        <scheme val="minor"/>
      </rPr>
      <t xml:space="preserve">Cannabis </t>
    </r>
    <r>
      <rPr>
        <sz val="11"/>
        <rFont val="Calibri"/>
        <family val="2"/>
        <scheme val="minor"/>
      </rPr>
      <t xml:space="preserve">(Whittington and Gordon, 1987). Where present in the published datasets, 'Cannabis/Humulus' or 'Cannabaceae' are generally used, and measurements are not given. The King's Pool dataset includes 'Cannabis', but there are no measurements/identification criteria given in the paper (see Bartley and Morgan, 1990), so this has been renamed 'Cannabis/Humulus' here. </t>
    </r>
  </si>
  <si>
    <t>Small/medium, relatively localised - floodplain site (catchment size may be increased by pollen carried by the river)</t>
  </si>
  <si>
    <t>Large, more regional - open upland moorland site</t>
  </si>
  <si>
    <t>Small, local - floodplain site (catchment size may be increased by pollen carried by the river during floods)</t>
  </si>
  <si>
    <r>
      <t xml:space="preserve">Medium/large - lake site with average diameter of </t>
    </r>
    <r>
      <rPr>
        <i/>
        <sz val="11"/>
        <color theme="1"/>
        <rFont val="Calibri"/>
        <family val="2"/>
        <scheme val="minor"/>
      </rPr>
      <t>c.</t>
    </r>
    <r>
      <rPr>
        <sz val="11"/>
        <color theme="1"/>
        <rFont val="Calibri"/>
        <family val="2"/>
        <scheme val="minor"/>
      </rPr>
      <t>575m and with no inflowing streams</t>
    </r>
  </si>
  <si>
    <t>Expected catchment size (relative - after Jacobson and Bradshaw, 1981)</t>
  </si>
  <si>
    <r>
      <t xml:space="preserve">Jacobson, G.L. Jr. and Bradshaw, R.H.W. (1981) 'The selection of sites for palaeovegetational studies.' </t>
    </r>
    <r>
      <rPr>
        <i/>
        <sz val="11"/>
        <color theme="1"/>
        <rFont val="Calibri"/>
        <family val="2"/>
        <scheme val="minor"/>
      </rPr>
      <t xml:space="preserve">Quaternary Research </t>
    </r>
    <r>
      <rPr>
        <sz val="11"/>
        <color theme="1"/>
        <rFont val="Calibri"/>
        <family val="2"/>
        <scheme val="minor"/>
      </rPr>
      <t>16: 80-96</t>
    </r>
  </si>
  <si>
    <t>% ARABLE INDICATORS</t>
  </si>
  <si>
    <t>% PASTORAL INDICATORS</t>
  </si>
  <si>
    <t>NB - as some of these data were obtained by digitising diagrams the numbers/percentages are estimated and may not always be entirely accurate (especially for rare types where not indication of the quantity represented is given). However, the relative differences between taxa are meaningful. Percentages shown in the cumulative diagrams are based on the same groups for every diagram (Total Land Pollen (TLP) = trees, shrubs, heaths, herbs, and reeds/rushes/sedges) - this may mean changes from the originals where heathland or wetland taxa might have been excluded from the TLP. The full datasets from Cranberry Bed and Stafford West are not provided here as they incomplete (awaiting additional radiocarbon dates and, in the case of Stafford West, further pollen sample data). However, the cumulative and AP data used for these sites are provided, and full datasets will be made available as part of publications currently in prep. The Stafford West dataset will be published in conjunction with Dr Scott Timpany and Headland Archaeology. Age-depth interpolations given in here, plus cumulative data for trees, shrubs, etc., that are used in the diagrams</t>
  </si>
  <si>
    <t>depth</t>
  </si>
  <si>
    <t>best</t>
  </si>
  <si>
    <t>Number of dates</t>
  </si>
  <si>
    <t>Number within AD 400-1500</t>
  </si>
  <si>
    <t>Avena-Triticum type</t>
  </si>
  <si>
    <t xml:space="preserve">STAFFORD WEST </t>
  </si>
  <si>
    <t>The East Moor/Beeley Moor, upland moorland west of Chesterfield</t>
  </si>
  <si>
    <t>AP indices calculated using Turner's index, together with total percentages of arable and pastoral indicators per sample (see Turner, 1964 for more details on the index)</t>
  </si>
  <si>
    <t>Sonchus</t>
  </si>
  <si>
    <t>AP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</si>
</sst>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
  </numFmts>
  <fonts count="8" x14ac:knownFonts="1">
    <font>
      <sz val="11"/>
      <color theme="1"/>
      <name val="Calibri"/>
      <family val="2"/>
      <scheme val="minor"/>
    </font>
    <font>
      <sz val="11"/>
      <name val="Calibri"/>
      <family val="2"/>
      <scheme val="minor"/>
    </font>
    <font>
      <b/>
      <sz val="11"/>
      <color theme="1"/>
      <name val="Calibri"/>
      <family val="2"/>
      <scheme val="minor"/>
    </font>
    <font>
      <i/>
      <sz val="11"/>
      <color theme="1"/>
      <name val="Calibri"/>
      <family val="2"/>
      <scheme val="minor"/>
    </font>
    <font>
      <i/>
      <sz val="11"/>
      <name val="Calibri"/>
      <family val="2"/>
      <scheme val="minor"/>
    </font>
    <font>
      <sz val="12"/>
      <name val="Calibri"/>
      <family val="2"/>
      <scheme val="minor"/>
    </font>
    <font>
      <sz val="12"/>
      <color rgb="FF000000"/>
      <name val="Calibri"/>
      <family val="2"/>
      <scheme val="minor"/>
    </font>
    <font>
      <b/>
      <sz val="11"/>
      <name val="Calibri"/>
      <family val="2"/>
      <scheme val="minor"/>
    </font>
  </fonts>
  <fills count="2">
    <fill>
      <patternFill patternType="none"/>
    </fill>
    <fill>
      <patternFill patternType="gray125"/>
    </fill>
  </fills>
  <borders count="2">
    <border>
      <left/>
      <right/>
      <top/>
      <bottom/>
      <diagonal/>
    </border>
    <border>
      <left/>
      <right/>
      <top style="thin">
        <color indexed="64"/>
      </top>
      <bottom style="thin">
        <color indexed="64"/>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Fill="1"/>
    <xf numFmtId="0" fontId="2" fillId="0" borderId="0" xfId="0" applyFont="1"/>
    <xf numFmtId="0" fontId="0" fillId="0" borderId="0" xfId="0" applyAlignment="1">
      <alignment wrapText="1"/>
    </xf>
    <xf numFmtId="0" fontId="5" fillId="0" borderId="0" xfId="0" applyFont="1"/>
    <xf numFmtId="0" fontId="6" fillId="0" borderId="0" xfId="0" applyFont="1"/>
    <xf numFmtId="0" fontId="0" fillId="0" borderId="0" xfId="0" applyFill="1"/>
    <xf numFmtId="0" fontId="7" fillId="0" borderId="0" xfId="0" applyFont="1" applyFill="1"/>
    <xf numFmtId="0" fontId="7" fillId="0" borderId="0" xfId="0" applyFont="1"/>
    <xf numFmtId="0" fontId="2" fillId="0" borderId="0" xfId="0" applyFont="1" applyFill="1"/>
    <xf numFmtId="164" fontId="0" fillId="0" borderId="0" xfId="0" applyNumberFormat="1"/>
    <xf numFmtId="165" fontId="0" fillId="0" borderId="0" xfId="0" applyNumberFormat="1"/>
    <xf numFmtId="0" fontId="0" fillId="0" borderId="0" xfId="0" applyAlignment="1">
      <alignment horizontal="left" vertical="center" indent="5"/>
    </xf>
    <xf numFmtId="0" fontId="2" fillId="0" borderId="0" xfId="0" applyFont="1" applyAlignment="1">
      <alignment wrapText="1"/>
    </xf>
    <xf numFmtId="0" fontId="0" fillId="0" borderId="0" xfId="0" applyFill="1" applyAlignment="1">
      <alignment wrapText="1"/>
    </xf>
    <xf numFmtId="0" fontId="0" fillId="0" borderId="1" xfId="0" applyBorder="1"/>
    <xf numFmtId="0" fontId="0" fillId="0" borderId="0"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
  <sheetViews>
    <sheetView tabSelected="1" workbookViewId="0">
      <selection activeCell="C12" sqref="C12"/>
    </sheetView>
  </sheetViews>
  <sheetFormatPr baseColWidth="10" defaultColWidth="8.83203125" defaultRowHeight="15" x14ac:dyDescent="0.2"/>
  <cols>
    <col min="2" max="2" width="29.5" customWidth="1"/>
  </cols>
  <sheetData>
    <row r="1" spans="1:3" x14ac:dyDescent="0.2">
      <c r="B1" s="3" t="s">
        <v>39</v>
      </c>
    </row>
    <row r="2" spans="1:3" x14ac:dyDescent="0.2">
      <c r="B2" t="s">
        <v>40</v>
      </c>
    </row>
    <row r="4" spans="1:3" s="3" customFormat="1" x14ac:dyDescent="0.2">
      <c r="A4" s="3" t="s">
        <v>41</v>
      </c>
      <c r="B4" s="3" t="s">
        <v>398</v>
      </c>
      <c r="C4" s="3" t="s">
        <v>399</v>
      </c>
    </row>
    <row r="5" spans="1:3" x14ac:dyDescent="0.2">
      <c r="A5">
        <v>1</v>
      </c>
      <c r="B5" t="s">
        <v>45</v>
      </c>
      <c r="C5" t="s">
        <v>331</v>
      </c>
    </row>
    <row r="6" spans="1:3" s="1" customFormat="1" x14ac:dyDescent="0.2">
      <c r="A6" s="1">
        <v>2</v>
      </c>
      <c r="B6" s="1" t="s">
        <v>335</v>
      </c>
      <c r="C6" s="1" t="s">
        <v>378</v>
      </c>
    </row>
    <row r="7" spans="1:3" x14ac:dyDescent="0.2">
      <c r="A7">
        <v>3</v>
      </c>
      <c r="B7" t="s">
        <v>43</v>
      </c>
      <c r="C7" t="s">
        <v>397</v>
      </c>
    </row>
    <row r="8" spans="1:3" x14ac:dyDescent="0.2">
      <c r="A8">
        <v>4</v>
      </c>
      <c r="B8" t="s">
        <v>333</v>
      </c>
      <c r="C8" t="s">
        <v>334</v>
      </c>
    </row>
    <row r="9" spans="1:3" x14ac:dyDescent="0.2">
      <c r="A9">
        <v>5</v>
      </c>
      <c r="B9" s="1" t="s">
        <v>42</v>
      </c>
      <c r="C9" t="s">
        <v>382</v>
      </c>
    </row>
    <row r="10" spans="1:3" x14ac:dyDescent="0.2">
      <c r="A10">
        <v>6</v>
      </c>
      <c r="B10" t="s">
        <v>332</v>
      </c>
      <c r="C10" t="s">
        <v>410</v>
      </c>
    </row>
    <row r="11" spans="1:3" x14ac:dyDescent="0.2">
      <c r="A11">
        <v>7</v>
      </c>
      <c r="B11" s="1" t="s">
        <v>396</v>
      </c>
      <c r="C11" t="s">
        <v>418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
  <sheetViews>
    <sheetView workbookViewId="0">
      <selection activeCell="A17" sqref="A17:XFD17"/>
    </sheetView>
  </sheetViews>
  <sheetFormatPr baseColWidth="10" defaultColWidth="8.83203125" defaultRowHeight="15" x14ac:dyDescent="0.2"/>
  <cols>
    <col min="1" max="1" width="16.5" bestFit="1" customWidth="1"/>
    <col min="2" max="2" width="65.6640625" bestFit="1" customWidth="1"/>
  </cols>
  <sheetData>
    <row r="1" spans="1:3" x14ac:dyDescent="0.2">
      <c r="A1" t="s">
        <v>46</v>
      </c>
      <c r="B1" t="s">
        <v>47</v>
      </c>
      <c r="C1" t="s">
        <v>48</v>
      </c>
    </row>
    <row r="2" spans="1:3" x14ac:dyDescent="0.2">
      <c r="A2" t="s">
        <v>96</v>
      </c>
      <c r="B2" t="s">
        <v>324</v>
      </c>
      <c r="C2" t="s">
        <v>49</v>
      </c>
    </row>
    <row r="3" spans="1:3" x14ac:dyDescent="0.2">
      <c r="A3" t="s">
        <v>151</v>
      </c>
      <c r="B3" t="s">
        <v>385</v>
      </c>
      <c r="C3" t="s">
        <v>49</v>
      </c>
    </row>
    <row r="4" spans="1:3" x14ac:dyDescent="0.2">
      <c r="A4" t="s">
        <v>170</v>
      </c>
      <c r="B4" t="s">
        <v>384</v>
      </c>
      <c r="C4" t="s">
        <v>50</v>
      </c>
    </row>
    <row r="5" spans="1:3" x14ac:dyDescent="0.2">
      <c r="A5" t="s">
        <v>187</v>
      </c>
      <c r="B5" t="s">
        <v>325</v>
      </c>
      <c r="C5" t="s">
        <v>50</v>
      </c>
    </row>
    <row r="6" spans="1:3" x14ac:dyDescent="0.2">
      <c r="A6" t="s">
        <v>229</v>
      </c>
      <c r="B6" t="s">
        <v>326</v>
      </c>
      <c r="C6" t="s">
        <v>49</v>
      </c>
    </row>
    <row r="7" spans="1:3" x14ac:dyDescent="0.2">
      <c r="A7" t="s">
        <v>327</v>
      </c>
      <c r="B7" s="2" t="s">
        <v>400</v>
      </c>
      <c r="C7" t="s">
        <v>328</v>
      </c>
    </row>
    <row r="8" spans="1:3" x14ac:dyDescent="0.2">
      <c r="A8" t="s">
        <v>329</v>
      </c>
      <c r="B8" t="s">
        <v>330</v>
      </c>
      <c r="C8" t="s">
        <v>328</v>
      </c>
    </row>
    <row r="11" spans="1:3" x14ac:dyDescent="0.2">
      <c r="A11" t="s">
        <v>369</v>
      </c>
    </row>
    <row r="12" spans="1:3" x14ac:dyDescent="0.2">
      <c r="A12" s="13" t="s">
        <v>370</v>
      </c>
    </row>
    <row r="13" spans="1:3" x14ac:dyDescent="0.2">
      <c r="A13" s="13" t="s">
        <v>371</v>
      </c>
    </row>
    <row r="14" spans="1:3" x14ac:dyDescent="0.2">
      <c r="A14" s="13" t="s">
        <v>372</v>
      </c>
    </row>
    <row r="15" spans="1:3" x14ac:dyDescent="0.2">
      <c r="A15" s="13" t="s">
        <v>373</v>
      </c>
    </row>
    <row r="16" spans="1:3" x14ac:dyDescent="0.2">
      <c r="A16" s="13" t="s">
        <v>386</v>
      </c>
    </row>
    <row r="17" spans="1:1" x14ac:dyDescent="0.2">
      <c r="A17" s="13" t="s">
        <v>375</v>
      </c>
    </row>
    <row r="18" spans="1:1" x14ac:dyDescent="0.2">
      <c r="A18" s="13" t="s">
        <v>374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2"/>
  <sheetViews>
    <sheetView topLeftCell="D1" workbookViewId="0">
      <selection activeCell="G5" sqref="G5"/>
    </sheetView>
  </sheetViews>
  <sheetFormatPr baseColWidth="10" defaultColWidth="8.83203125" defaultRowHeight="15" x14ac:dyDescent="0.2"/>
  <cols>
    <col min="1" max="1" width="16.5" bestFit="1" customWidth="1"/>
    <col min="2" max="2" width="16.5" customWidth="1"/>
    <col min="3" max="3" width="26.5" bestFit="1" customWidth="1"/>
    <col min="4" max="4" width="9.83203125" customWidth="1"/>
    <col min="5" max="5" width="8.5" customWidth="1"/>
    <col min="6" max="6" width="16.6640625" bestFit="1" customWidth="1"/>
    <col min="7" max="7" width="48.1640625" style="4" customWidth="1"/>
    <col min="8" max="8" width="28.6640625" style="4" customWidth="1"/>
    <col min="9" max="9" width="28.6640625" customWidth="1"/>
    <col min="10" max="10" width="36.83203125" customWidth="1"/>
    <col min="11" max="11" width="28.6640625" customWidth="1"/>
  </cols>
  <sheetData>
    <row r="1" spans="1:10" s="3" customFormat="1" ht="32" x14ac:dyDescent="0.2">
      <c r="A1" s="3" t="s">
        <v>46</v>
      </c>
      <c r="B1" s="3" t="s">
        <v>361</v>
      </c>
      <c r="C1" s="3" t="s">
        <v>338</v>
      </c>
      <c r="D1" s="3" t="s">
        <v>336</v>
      </c>
      <c r="E1" s="3" t="s">
        <v>337</v>
      </c>
      <c r="F1" s="3" t="s">
        <v>376</v>
      </c>
      <c r="G1" s="14" t="s">
        <v>340</v>
      </c>
      <c r="H1" s="14" t="s">
        <v>377</v>
      </c>
      <c r="I1" s="3" t="s">
        <v>347</v>
      </c>
      <c r="J1" s="14" t="s">
        <v>406</v>
      </c>
    </row>
    <row r="2" spans="1:10" ht="48" x14ac:dyDescent="0.2">
      <c r="A2" t="s">
        <v>327</v>
      </c>
      <c r="B2" t="s">
        <v>362</v>
      </c>
      <c r="C2" t="s">
        <v>339</v>
      </c>
      <c r="D2" s="11">
        <v>-1.7464916669999999</v>
      </c>
      <c r="E2" s="12">
        <v>53.456363889999999</v>
      </c>
      <c r="F2">
        <v>296</v>
      </c>
      <c r="G2" s="4" t="s">
        <v>363</v>
      </c>
      <c r="H2" s="4" t="s">
        <v>344</v>
      </c>
      <c r="I2" t="s">
        <v>346</v>
      </c>
      <c r="J2" s="4" t="s">
        <v>404</v>
      </c>
    </row>
    <row r="3" spans="1:10" ht="48" x14ac:dyDescent="0.2">
      <c r="A3" t="s">
        <v>229</v>
      </c>
      <c r="B3" t="s">
        <v>360</v>
      </c>
      <c r="C3" t="s">
        <v>354</v>
      </c>
      <c r="D3" s="11">
        <v>-2.2251889999999999</v>
      </c>
      <c r="E3" s="12">
        <v>52.372245999999997</v>
      </c>
      <c r="F3">
        <v>40</v>
      </c>
      <c r="G3" s="15" t="s">
        <v>365</v>
      </c>
      <c r="H3" s="4" t="s">
        <v>343</v>
      </c>
      <c r="I3" t="s">
        <v>350</v>
      </c>
      <c r="J3" s="4" t="s">
        <v>402</v>
      </c>
    </row>
    <row r="4" spans="1:10" ht="32" x14ac:dyDescent="0.2">
      <c r="A4" t="s">
        <v>170</v>
      </c>
      <c r="B4" t="s">
        <v>356</v>
      </c>
      <c r="C4" t="s">
        <v>339</v>
      </c>
      <c r="D4" s="11">
        <v>-1.5445684</v>
      </c>
      <c r="E4" s="12">
        <v>53.215387999999997</v>
      </c>
      <c r="F4">
        <v>335</v>
      </c>
      <c r="G4" s="15" t="s">
        <v>417</v>
      </c>
      <c r="H4" s="4" t="s">
        <v>344</v>
      </c>
      <c r="I4" t="s">
        <v>346</v>
      </c>
      <c r="J4" s="4" t="s">
        <v>403</v>
      </c>
    </row>
    <row r="5" spans="1:10" ht="32" x14ac:dyDescent="0.2">
      <c r="A5" t="s">
        <v>96</v>
      </c>
      <c r="B5" t="s">
        <v>357</v>
      </c>
      <c r="C5" t="s">
        <v>349</v>
      </c>
      <c r="D5" s="11">
        <v>-2.8486511000000001</v>
      </c>
      <c r="E5" s="12">
        <v>52.891413999999997</v>
      </c>
      <c r="F5">
        <v>100</v>
      </c>
      <c r="G5" s="15" t="s">
        <v>364</v>
      </c>
      <c r="H5" s="4" t="s">
        <v>345</v>
      </c>
      <c r="I5" t="s">
        <v>351</v>
      </c>
      <c r="J5" s="4" t="s">
        <v>405</v>
      </c>
    </row>
    <row r="6" spans="1:10" ht="48" x14ac:dyDescent="0.2">
      <c r="A6" t="s">
        <v>187</v>
      </c>
      <c r="B6" t="s">
        <v>358</v>
      </c>
      <c r="C6" t="s">
        <v>355</v>
      </c>
      <c r="D6" s="11">
        <v>-2.1112180999999999</v>
      </c>
      <c r="E6" s="12">
        <v>52.808096999999997</v>
      </c>
      <c r="F6">
        <v>70</v>
      </c>
      <c r="G6" s="15" t="s">
        <v>366</v>
      </c>
      <c r="H6" s="4" t="s">
        <v>345</v>
      </c>
      <c r="I6" t="s">
        <v>352</v>
      </c>
      <c r="J6" s="4" t="s">
        <v>404</v>
      </c>
    </row>
    <row r="7" spans="1:10" ht="48" x14ac:dyDescent="0.2">
      <c r="A7" t="s">
        <v>329</v>
      </c>
      <c r="B7" t="s">
        <v>358</v>
      </c>
      <c r="C7" s="1" t="s">
        <v>348</v>
      </c>
      <c r="D7" s="11">
        <v>-2.1258916666666665</v>
      </c>
      <c r="E7" s="12">
        <v>52.811844444444439</v>
      </c>
      <c r="F7">
        <v>75</v>
      </c>
      <c r="G7" s="4" t="s">
        <v>359</v>
      </c>
      <c r="H7" s="4" t="s">
        <v>345</v>
      </c>
      <c r="I7" s="1" t="s">
        <v>353</v>
      </c>
      <c r="J7" s="4" t="s">
        <v>404</v>
      </c>
    </row>
    <row r="8" spans="1:10" ht="32" x14ac:dyDescent="0.2">
      <c r="A8" t="s">
        <v>151</v>
      </c>
      <c r="B8" t="s">
        <v>356</v>
      </c>
      <c r="C8" t="s">
        <v>339</v>
      </c>
      <c r="D8" s="11">
        <v>-1.857</v>
      </c>
      <c r="E8" s="12">
        <v>53.436399999999999</v>
      </c>
      <c r="F8">
        <v>500</v>
      </c>
      <c r="G8" s="15" t="s">
        <v>367</v>
      </c>
      <c r="H8" s="4" t="s">
        <v>344</v>
      </c>
      <c r="I8" t="s">
        <v>346</v>
      </c>
      <c r="J8" s="4" t="s">
        <v>403</v>
      </c>
    </row>
    <row r="10" spans="1:10" s="3" customFormat="1" x14ac:dyDescent="0.2">
      <c r="A10" s="3" t="s">
        <v>368</v>
      </c>
      <c r="G10" s="14"/>
      <c r="H10" s="14"/>
    </row>
    <row r="12" spans="1:10" x14ac:dyDescent="0.2">
      <c r="A12" t="s">
        <v>407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7"/>
  <sheetViews>
    <sheetView topLeftCell="A9" workbookViewId="0">
      <selection activeCell="A5" sqref="A5"/>
    </sheetView>
  </sheetViews>
  <sheetFormatPr baseColWidth="10" defaultColWidth="8.83203125" defaultRowHeight="15" x14ac:dyDescent="0.2"/>
  <cols>
    <col min="1" max="1" width="114.5" customWidth="1"/>
  </cols>
  <sheetData>
    <row r="1" spans="1:1" x14ac:dyDescent="0.2">
      <c r="A1" s="3" t="s">
        <v>44</v>
      </c>
    </row>
    <row r="2" spans="1:1" ht="96" x14ac:dyDescent="0.2">
      <c r="A2" s="4" t="s">
        <v>51</v>
      </c>
    </row>
    <row r="4" spans="1:1" x14ac:dyDescent="0.2">
      <c r="A4" s="3" t="s">
        <v>52</v>
      </c>
    </row>
    <row r="5" spans="1:1" ht="192" x14ac:dyDescent="0.2">
      <c r="A5" s="4" t="s">
        <v>401</v>
      </c>
    </row>
    <row r="10" spans="1:1" x14ac:dyDescent="0.2">
      <c r="A10" t="s">
        <v>53</v>
      </c>
    </row>
    <row r="11" spans="1:1" x14ac:dyDescent="0.2">
      <c r="A11" t="s">
        <v>55</v>
      </c>
    </row>
    <row r="12" spans="1:1" x14ac:dyDescent="0.2">
      <c r="A12" t="s">
        <v>323</v>
      </c>
    </row>
    <row r="13" spans="1:1" x14ac:dyDescent="0.2">
      <c r="A13" t="s">
        <v>57</v>
      </c>
    </row>
    <row r="14" spans="1:1" x14ac:dyDescent="0.2">
      <c r="A14" t="s">
        <v>58</v>
      </c>
    </row>
    <row r="15" spans="1:1" x14ac:dyDescent="0.2">
      <c r="A15" t="s">
        <v>54</v>
      </c>
    </row>
    <row r="16" spans="1:1" x14ac:dyDescent="0.2">
      <c r="A16" t="s">
        <v>56</v>
      </c>
    </row>
    <row r="17" spans="1:1" x14ac:dyDescent="0.2">
      <c r="A17" t="s">
        <v>59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39"/>
  <sheetViews>
    <sheetView topLeftCell="A326" workbookViewId="0">
      <selection activeCell="A2" sqref="A2:XFD40"/>
    </sheetView>
  </sheetViews>
  <sheetFormatPr baseColWidth="10" defaultColWidth="8.83203125" defaultRowHeight="15" x14ac:dyDescent="0.2"/>
  <cols>
    <col min="1" max="1" width="16.5" bestFit="1" customWidth="1"/>
    <col min="2" max="2" width="30.5" bestFit="1" customWidth="1"/>
    <col min="3" max="3" width="27.5" bestFit="1" customWidth="1"/>
    <col min="7" max="7" width="29.83203125" bestFit="1" customWidth="1"/>
  </cols>
  <sheetData>
    <row r="1" spans="1:3" x14ac:dyDescent="0.2">
      <c r="A1" s="3" t="s">
        <v>46</v>
      </c>
      <c r="B1" s="3" t="s">
        <v>380</v>
      </c>
      <c r="C1" s="3" t="s">
        <v>379</v>
      </c>
    </row>
    <row r="2" spans="1:3" x14ac:dyDescent="0.2">
      <c r="A2" t="s">
        <v>96</v>
      </c>
      <c r="B2" t="s">
        <v>97</v>
      </c>
      <c r="C2" t="s">
        <v>97</v>
      </c>
    </row>
    <row r="3" spans="1:3" x14ac:dyDescent="0.2">
      <c r="A3" t="s">
        <v>96</v>
      </c>
      <c r="B3" t="s">
        <v>66</v>
      </c>
      <c r="C3" t="s">
        <v>66</v>
      </c>
    </row>
    <row r="4" spans="1:3" x14ac:dyDescent="0.2">
      <c r="A4" t="s">
        <v>96</v>
      </c>
      <c r="B4" t="s">
        <v>60</v>
      </c>
      <c r="C4" t="s">
        <v>60</v>
      </c>
    </row>
    <row r="5" spans="1:3" x14ac:dyDescent="0.2">
      <c r="A5" t="s">
        <v>96</v>
      </c>
      <c r="B5" t="s">
        <v>98</v>
      </c>
      <c r="C5" t="s">
        <v>98</v>
      </c>
    </row>
    <row r="6" spans="1:3" x14ac:dyDescent="0.2">
      <c r="A6" t="s">
        <v>96</v>
      </c>
      <c r="B6" t="s">
        <v>70</v>
      </c>
      <c r="C6" t="s">
        <v>70</v>
      </c>
    </row>
    <row r="7" spans="1:3" x14ac:dyDescent="0.2">
      <c r="A7" t="s">
        <v>96</v>
      </c>
      <c r="B7" t="s">
        <v>68</v>
      </c>
      <c r="C7" t="s">
        <v>68</v>
      </c>
    </row>
    <row r="8" spans="1:3" x14ac:dyDescent="0.2">
      <c r="A8" t="s">
        <v>96</v>
      </c>
      <c r="B8" t="s">
        <v>99</v>
      </c>
      <c r="C8" t="s">
        <v>99</v>
      </c>
    </row>
    <row r="9" spans="1:3" x14ac:dyDescent="0.2">
      <c r="A9" t="s">
        <v>96</v>
      </c>
      <c r="B9" t="s">
        <v>61</v>
      </c>
      <c r="C9" t="s">
        <v>61</v>
      </c>
    </row>
    <row r="10" spans="1:3" x14ac:dyDescent="0.2">
      <c r="A10" t="s">
        <v>96</v>
      </c>
      <c r="B10" t="s">
        <v>63</v>
      </c>
      <c r="C10" t="s">
        <v>63</v>
      </c>
    </row>
    <row r="11" spans="1:3" x14ac:dyDescent="0.2">
      <c r="A11" t="s">
        <v>96</v>
      </c>
      <c r="B11" t="s">
        <v>100</v>
      </c>
      <c r="C11" t="s">
        <v>64</v>
      </c>
    </row>
    <row r="12" spans="1:3" x14ac:dyDescent="0.2">
      <c r="A12" t="s">
        <v>96</v>
      </c>
      <c r="B12" t="s">
        <v>62</v>
      </c>
      <c r="C12" t="s">
        <v>62</v>
      </c>
    </row>
    <row r="13" spans="1:3" x14ac:dyDescent="0.2">
      <c r="A13" t="s">
        <v>96</v>
      </c>
      <c r="B13" t="s">
        <v>71</v>
      </c>
      <c r="C13" t="s">
        <v>71</v>
      </c>
    </row>
    <row r="14" spans="1:3" x14ac:dyDescent="0.2">
      <c r="A14" t="s">
        <v>96</v>
      </c>
      <c r="B14" t="s">
        <v>101</v>
      </c>
      <c r="C14" t="s">
        <v>101</v>
      </c>
    </row>
    <row r="15" spans="1:3" x14ac:dyDescent="0.2">
      <c r="A15" t="s">
        <v>96</v>
      </c>
      <c r="B15" t="s">
        <v>74</v>
      </c>
      <c r="C15" t="s">
        <v>74</v>
      </c>
    </row>
    <row r="16" spans="1:3" x14ac:dyDescent="0.2">
      <c r="A16" t="s">
        <v>96</v>
      </c>
      <c r="B16" t="s">
        <v>102</v>
      </c>
      <c r="C16" t="s">
        <v>102</v>
      </c>
    </row>
    <row r="17" spans="1:3" x14ac:dyDescent="0.2">
      <c r="A17" t="s">
        <v>96</v>
      </c>
      <c r="B17" t="s">
        <v>103</v>
      </c>
      <c r="C17" t="s">
        <v>103</v>
      </c>
    </row>
    <row r="18" spans="1:3" x14ac:dyDescent="0.2">
      <c r="A18" t="s">
        <v>96</v>
      </c>
      <c r="B18" t="s">
        <v>104</v>
      </c>
      <c r="C18" t="s">
        <v>104</v>
      </c>
    </row>
    <row r="19" spans="1:3" x14ac:dyDescent="0.2">
      <c r="A19" t="s">
        <v>96</v>
      </c>
      <c r="B19" t="s">
        <v>72</v>
      </c>
      <c r="C19" t="s">
        <v>72</v>
      </c>
    </row>
    <row r="20" spans="1:3" x14ac:dyDescent="0.2">
      <c r="A20" t="s">
        <v>96</v>
      </c>
      <c r="B20" t="s">
        <v>105</v>
      </c>
      <c r="C20" t="s">
        <v>105</v>
      </c>
    </row>
    <row r="21" spans="1:3" x14ac:dyDescent="0.2">
      <c r="A21" t="s">
        <v>96</v>
      </c>
      <c r="B21" t="s">
        <v>106</v>
      </c>
      <c r="C21" t="s">
        <v>106</v>
      </c>
    </row>
    <row r="22" spans="1:3" x14ac:dyDescent="0.2">
      <c r="A22" t="s">
        <v>96</v>
      </c>
      <c r="B22" t="s">
        <v>106</v>
      </c>
      <c r="C22" t="s">
        <v>106</v>
      </c>
    </row>
    <row r="23" spans="1:3" x14ac:dyDescent="0.2">
      <c r="A23" t="s">
        <v>96</v>
      </c>
      <c r="B23" t="s">
        <v>106</v>
      </c>
      <c r="C23" t="s">
        <v>106</v>
      </c>
    </row>
    <row r="24" spans="1:3" x14ac:dyDescent="0.2">
      <c r="A24" t="s">
        <v>96</v>
      </c>
      <c r="B24" t="s">
        <v>107</v>
      </c>
      <c r="C24" t="s">
        <v>107</v>
      </c>
    </row>
    <row r="25" spans="1:3" x14ac:dyDescent="0.2">
      <c r="A25" t="s">
        <v>96</v>
      </c>
      <c r="B25" t="s">
        <v>77</v>
      </c>
      <c r="C25" t="s">
        <v>77</v>
      </c>
    </row>
    <row r="26" spans="1:3" x14ac:dyDescent="0.2">
      <c r="A26" t="s">
        <v>96</v>
      </c>
      <c r="B26" t="s">
        <v>18</v>
      </c>
      <c r="C26" t="s">
        <v>18</v>
      </c>
    </row>
    <row r="27" spans="1:3" x14ac:dyDescent="0.2">
      <c r="A27" t="s">
        <v>96</v>
      </c>
      <c r="B27" t="s">
        <v>91</v>
      </c>
      <c r="C27" t="s">
        <v>91</v>
      </c>
    </row>
    <row r="28" spans="1:3" x14ac:dyDescent="0.2">
      <c r="A28" t="s">
        <v>96</v>
      </c>
      <c r="B28" t="s">
        <v>17</v>
      </c>
      <c r="C28" t="s">
        <v>17</v>
      </c>
    </row>
    <row r="29" spans="1:3" x14ac:dyDescent="0.2">
      <c r="A29" t="s">
        <v>96</v>
      </c>
      <c r="B29" t="s">
        <v>108</v>
      </c>
      <c r="C29" t="s">
        <v>109</v>
      </c>
    </row>
    <row r="30" spans="1:3" x14ac:dyDescent="0.2">
      <c r="A30" t="s">
        <v>96</v>
      </c>
      <c r="B30" t="s">
        <v>10</v>
      </c>
      <c r="C30" t="s">
        <v>10</v>
      </c>
    </row>
    <row r="31" spans="1:3" x14ac:dyDescent="0.2">
      <c r="A31" t="s">
        <v>96</v>
      </c>
      <c r="B31" t="s">
        <v>27</v>
      </c>
      <c r="C31" t="s">
        <v>31</v>
      </c>
    </row>
    <row r="32" spans="1:3" x14ac:dyDescent="0.2">
      <c r="A32" t="s">
        <v>96</v>
      </c>
      <c r="B32" t="s">
        <v>110</v>
      </c>
      <c r="C32" t="s">
        <v>110</v>
      </c>
    </row>
    <row r="33" spans="1:3" x14ac:dyDescent="0.2">
      <c r="A33" t="s">
        <v>96</v>
      </c>
      <c r="B33" t="s">
        <v>13</v>
      </c>
      <c r="C33" t="s">
        <v>13</v>
      </c>
    </row>
    <row r="34" spans="1:3" x14ac:dyDescent="0.2">
      <c r="A34" t="s">
        <v>96</v>
      </c>
      <c r="B34" t="s">
        <v>14</v>
      </c>
      <c r="C34" t="s">
        <v>14</v>
      </c>
    </row>
    <row r="35" spans="1:3" x14ac:dyDescent="0.2">
      <c r="A35" t="s">
        <v>96</v>
      </c>
      <c r="B35" t="s">
        <v>29</v>
      </c>
      <c r="C35" t="s">
        <v>30</v>
      </c>
    </row>
    <row r="36" spans="1:3" x14ac:dyDescent="0.2">
      <c r="A36" t="s">
        <v>96</v>
      </c>
      <c r="B36" t="s">
        <v>22</v>
      </c>
      <c r="C36" t="s">
        <v>22</v>
      </c>
    </row>
    <row r="37" spans="1:3" x14ac:dyDescent="0.2">
      <c r="A37" t="s">
        <v>96</v>
      </c>
      <c r="B37" t="s">
        <v>12</v>
      </c>
      <c r="C37" t="s">
        <v>12</v>
      </c>
    </row>
    <row r="38" spans="1:3" x14ac:dyDescent="0.2">
      <c r="A38" t="s">
        <v>96</v>
      </c>
      <c r="B38" t="s">
        <v>109</v>
      </c>
      <c r="C38" t="s">
        <v>109</v>
      </c>
    </row>
    <row r="39" spans="1:3" x14ac:dyDescent="0.2">
      <c r="A39" t="s">
        <v>96</v>
      </c>
      <c r="B39" t="s">
        <v>111</v>
      </c>
      <c r="C39" t="s">
        <v>111</v>
      </c>
    </row>
    <row r="40" spans="1:3" x14ac:dyDescent="0.2">
      <c r="A40" t="s">
        <v>96</v>
      </c>
      <c r="B40" t="s">
        <v>88</v>
      </c>
      <c r="C40" t="s">
        <v>88</v>
      </c>
    </row>
    <row r="41" spans="1:3" x14ac:dyDescent="0.2">
      <c r="A41" t="s">
        <v>96</v>
      </c>
      <c r="B41" t="s">
        <v>112</v>
      </c>
      <c r="C41" t="s">
        <v>113</v>
      </c>
    </row>
    <row r="42" spans="1:3" x14ac:dyDescent="0.2">
      <c r="A42" t="s">
        <v>96</v>
      </c>
      <c r="B42" t="s">
        <v>114</v>
      </c>
      <c r="C42" t="s">
        <v>114</v>
      </c>
    </row>
    <row r="43" spans="1:3" x14ac:dyDescent="0.2">
      <c r="A43" t="s">
        <v>96</v>
      </c>
      <c r="B43" t="s">
        <v>15</v>
      </c>
      <c r="C43" t="s">
        <v>15</v>
      </c>
    </row>
    <row r="44" spans="1:3" x14ac:dyDescent="0.2">
      <c r="A44" t="s">
        <v>96</v>
      </c>
      <c r="B44" t="s">
        <v>115</v>
      </c>
      <c r="C44" t="s">
        <v>115</v>
      </c>
    </row>
    <row r="45" spans="1:3" x14ac:dyDescent="0.2">
      <c r="A45" t="s">
        <v>96</v>
      </c>
      <c r="B45" t="s">
        <v>116</v>
      </c>
      <c r="C45" t="s">
        <v>116</v>
      </c>
    </row>
    <row r="46" spans="1:3" x14ac:dyDescent="0.2">
      <c r="A46" t="s">
        <v>96</v>
      </c>
      <c r="B46" t="s">
        <v>117</v>
      </c>
      <c r="C46" t="s">
        <v>117</v>
      </c>
    </row>
    <row r="47" spans="1:3" x14ac:dyDescent="0.2">
      <c r="A47" t="s">
        <v>96</v>
      </c>
      <c r="B47" t="s">
        <v>118</v>
      </c>
      <c r="C47" t="s">
        <v>118</v>
      </c>
    </row>
    <row r="48" spans="1:3" x14ac:dyDescent="0.2">
      <c r="A48" t="s">
        <v>96</v>
      </c>
      <c r="B48" t="s">
        <v>119</v>
      </c>
      <c r="C48" t="s">
        <v>119</v>
      </c>
    </row>
    <row r="49" spans="1:3" x14ac:dyDescent="0.2">
      <c r="A49" t="s">
        <v>96</v>
      </c>
      <c r="B49" t="s">
        <v>23</v>
      </c>
      <c r="C49" t="s">
        <v>23</v>
      </c>
    </row>
    <row r="50" spans="1:3" x14ac:dyDescent="0.2">
      <c r="A50" t="s">
        <v>96</v>
      </c>
      <c r="B50" t="s">
        <v>80</v>
      </c>
      <c r="C50" t="s">
        <v>80</v>
      </c>
    </row>
    <row r="51" spans="1:3" x14ac:dyDescent="0.2">
      <c r="A51" t="s">
        <v>96</v>
      </c>
      <c r="B51" t="s">
        <v>86</v>
      </c>
      <c r="C51" t="s">
        <v>86</v>
      </c>
    </row>
    <row r="52" spans="1:3" x14ac:dyDescent="0.2">
      <c r="A52" t="s">
        <v>96</v>
      </c>
      <c r="B52" t="s">
        <v>120</v>
      </c>
      <c r="C52" t="s">
        <v>120</v>
      </c>
    </row>
    <row r="53" spans="1:3" x14ac:dyDescent="0.2">
      <c r="A53" t="s">
        <v>96</v>
      </c>
      <c r="B53" t="s">
        <v>82</v>
      </c>
      <c r="C53" t="s">
        <v>82</v>
      </c>
    </row>
    <row r="54" spans="1:3" x14ac:dyDescent="0.2">
      <c r="A54" t="s">
        <v>96</v>
      </c>
      <c r="B54" t="s">
        <v>82</v>
      </c>
      <c r="C54" t="s">
        <v>82</v>
      </c>
    </row>
    <row r="55" spans="1:3" x14ac:dyDescent="0.2">
      <c r="A55" t="s">
        <v>96</v>
      </c>
      <c r="B55" t="s">
        <v>87</v>
      </c>
      <c r="C55" t="s">
        <v>87</v>
      </c>
    </row>
    <row r="56" spans="1:3" x14ac:dyDescent="0.2">
      <c r="A56" t="s">
        <v>96</v>
      </c>
      <c r="B56" t="s">
        <v>93</v>
      </c>
      <c r="C56" t="s">
        <v>93</v>
      </c>
    </row>
    <row r="57" spans="1:3" x14ac:dyDescent="0.2">
      <c r="A57" t="s">
        <v>96</v>
      </c>
      <c r="B57" t="s">
        <v>121</v>
      </c>
      <c r="C57" t="s">
        <v>121</v>
      </c>
    </row>
    <row r="58" spans="1:3" x14ac:dyDescent="0.2">
      <c r="A58" t="s">
        <v>96</v>
      </c>
      <c r="B58" t="s">
        <v>122</v>
      </c>
      <c r="C58" t="s">
        <v>122</v>
      </c>
    </row>
    <row r="59" spans="1:3" x14ac:dyDescent="0.2">
      <c r="A59" t="s">
        <v>96</v>
      </c>
      <c r="B59" t="s">
        <v>123</v>
      </c>
      <c r="C59" t="s">
        <v>123</v>
      </c>
    </row>
    <row r="60" spans="1:3" x14ac:dyDescent="0.2">
      <c r="A60" t="s">
        <v>96</v>
      </c>
      <c r="B60" t="s">
        <v>124</v>
      </c>
      <c r="C60" t="s">
        <v>124</v>
      </c>
    </row>
    <row r="61" spans="1:3" x14ac:dyDescent="0.2">
      <c r="A61" t="s">
        <v>96</v>
      </c>
      <c r="B61" t="s">
        <v>21</v>
      </c>
      <c r="C61" t="s">
        <v>21</v>
      </c>
    </row>
    <row r="62" spans="1:3" x14ac:dyDescent="0.2">
      <c r="A62" t="s">
        <v>96</v>
      </c>
      <c r="B62" t="s">
        <v>125</v>
      </c>
      <c r="C62" t="s">
        <v>125</v>
      </c>
    </row>
    <row r="63" spans="1:3" x14ac:dyDescent="0.2">
      <c r="A63" t="s">
        <v>96</v>
      </c>
      <c r="B63" t="s">
        <v>126</v>
      </c>
      <c r="C63" t="s">
        <v>126</v>
      </c>
    </row>
    <row r="64" spans="1:3" x14ac:dyDescent="0.2">
      <c r="A64" t="s">
        <v>96</v>
      </c>
      <c r="B64" t="s">
        <v>84</v>
      </c>
      <c r="C64" t="s">
        <v>84</v>
      </c>
    </row>
    <row r="65" spans="1:3" x14ac:dyDescent="0.2">
      <c r="A65" t="s">
        <v>96</v>
      </c>
      <c r="B65" t="s">
        <v>127</v>
      </c>
      <c r="C65" t="s">
        <v>127</v>
      </c>
    </row>
    <row r="66" spans="1:3" x14ac:dyDescent="0.2">
      <c r="A66" t="s">
        <v>96</v>
      </c>
      <c r="B66" t="s">
        <v>128</v>
      </c>
      <c r="C66" t="s">
        <v>128</v>
      </c>
    </row>
    <row r="67" spans="1:3" x14ac:dyDescent="0.2">
      <c r="A67" t="s">
        <v>96</v>
      </c>
      <c r="B67" t="s">
        <v>128</v>
      </c>
      <c r="C67" t="s">
        <v>128</v>
      </c>
    </row>
    <row r="68" spans="1:3" x14ac:dyDescent="0.2">
      <c r="A68" t="s">
        <v>96</v>
      </c>
      <c r="B68" t="s">
        <v>129</v>
      </c>
      <c r="C68" t="s">
        <v>129</v>
      </c>
    </row>
    <row r="69" spans="1:3" x14ac:dyDescent="0.2">
      <c r="A69" t="s">
        <v>96</v>
      </c>
      <c r="B69" t="s">
        <v>130</v>
      </c>
      <c r="C69" t="s">
        <v>130</v>
      </c>
    </row>
    <row r="70" spans="1:3" x14ac:dyDescent="0.2">
      <c r="A70" t="s">
        <v>96</v>
      </c>
      <c r="B70" t="s">
        <v>94</v>
      </c>
      <c r="C70" t="s">
        <v>95</v>
      </c>
    </row>
    <row r="71" spans="1:3" x14ac:dyDescent="0.2">
      <c r="A71" t="s">
        <v>96</v>
      </c>
      <c r="B71" t="s">
        <v>131</v>
      </c>
      <c r="C71" t="s">
        <v>131</v>
      </c>
    </row>
    <row r="72" spans="1:3" x14ac:dyDescent="0.2">
      <c r="A72" t="s">
        <v>96</v>
      </c>
      <c r="B72" t="s">
        <v>132</v>
      </c>
      <c r="C72" t="s">
        <v>132</v>
      </c>
    </row>
    <row r="73" spans="1:3" x14ac:dyDescent="0.2">
      <c r="A73" t="s">
        <v>96</v>
      </c>
      <c r="B73" t="s">
        <v>133</v>
      </c>
      <c r="C73" t="s">
        <v>133</v>
      </c>
    </row>
    <row r="74" spans="1:3" x14ac:dyDescent="0.2">
      <c r="A74" t="s">
        <v>96</v>
      </c>
      <c r="B74" t="s">
        <v>81</v>
      </c>
      <c r="C74" t="s">
        <v>81</v>
      </c>
    </row>
    <row r="75" spans="1:3" x14ac:dyDescent="0.2">
      <c r="A75" t="s">
        <v>96</v>
      </c>
      <c r="B75" t="s">
        <v>134</v>
      </c>
      <c r="C75" t="s">
        <v>134</v>
      </c>
    </row>
    <row r="76" spans="1:3" x14ac:dyDescent="0.2">
      <c r="A76" t="s">
        <v>96</v>
      </c>
      <c r="B76" t="s">
        <v>135</v>
      </c>
      <c r="C76" t="s">
        <v>135</v>
      </c>
    </row>
    <row r="77" spans="1:3" x14ac:dyDescent="0.2">
      <c r="A77" t="s">
        <v>96</v>
      </c>
      <c r="B77" t="s">
        <v>136</v>
      </c>
      <c r="C77" t="s">
        <v>136</v>
      </c>
    </row>
    <row r="78" spans="1:3" x14ac:dyDescent="0.2">
      <c r="A78" t="s">
        <v>96</v>
      </c>
      <c r="B78" t="s">
        <v>137</v>
      </c>
      <c r="C78" t="s">
        <v>137</v>
      </c>
    </row>
    <row r="79" spans="1:3" x14ac:dyDescent="0.2">
      <c r="A79" t="s">
        <v>96</v>
      </c>
      <c r="B79" t="s">
        <v>138</v>
      </c>
      <c r="C79" t="s">
        <v>138</v>
      </c>
    </row>
    <row r="80" spans="1:3" x14ac:dyDescent="0.2">
      <c r="A80" t="s">
        <v>96</v>
      </c>
      <c r="B80" t="s">
        <v>139</v>
      </c>
      <c r="C80" t="s">
        <v>139</v>
      </c>
    </row>
    <row r="81" spans="1:3" x14ac:dyDescent="0.2">
      <c r="A81" t="s">
        <v>96</v>
      </c>
      <c r="B81" t="s">
        <v>140</v>
      </c>
      <c r="C81" t="s">
        <v>140</v>
      </c>
    </row>
    <row r="82" spans="1:3" x14ac:dyDescent="0.2">
      <c r="A82" t="s">
        <v>96</v>
      </c>
      <c r="B82" t="s">
        <v>141</v>
      </c>
      <c r="C82" t="s">
        <v>141</v>
      </c>
    </row>
    <row r="83" spans="1:3" x14ac:dyDescent="0.2">
      <c r="A83" t="s">
        <v>96</v>
      </c>
      <c r="B83" t="s">
        <v>142</v>
      </c>
      <c r="C83" t="s">
        <v>142</v>
      </c>
    </row>
    <row r="84" spans="1:3" x14ac:dyDescent="0.2">
      <c r="A84" t="s">
        <v>96</v>
      </c>
      <c r="B84" t="s">
        <v>143</v>
      </c>
      <c r="C84" t="s">
        <v>143</v>
      </c>
    </row>
    <row r="85" spans="1:3" x14ac:dyDescent="0.2">
      <c r="A85" t="s">
        <v>96</v>
      </c>
      <c r="B85" t="s">
        <v>144</v>
      </c>
      <c r="C85" t="s">
        <v>144</v>
      </c>
    </row>
    <row r="86" spans="1:3" x14ac:dyDescent="0.2">
      <c r="A86" t="s">
        <v>96</v>
      </c>
      <c r="B86" t="s">
        <v>145</v>
      </c>
      <c r="C86" t="s">
        <v>145</v>
      </c>
    </row>
    <row r="87" spans="1:3" x14ac:dyDescent="0.2">
      <c r="A87" t="s">
        <v>96</v>
      </c>
      <c r="B87" t="s">
        <v>146</v>
      </c>
      <c r="C87" t="s">
        <v>146</v>
      </c>
    </row>
    <row r="88" spans="1:3" x14ac:dyDescent="0.2">
      <c r="A88" t="s">
        <v>96</v>
      </c>
      <c r="B88" t="s">
        <v>147</v>
      </c>
      <c r="C88" t="s">
        <v>147</v>
      </c>
    </row>
    <row r="89" spans="1:3" x14ac:dyDescent="0.2">
      <c r="A89" t="s">
        <v>96</v>
      </c>
      <c r="B89" t="s">
        <v>148</v>
      </c>
      <c r="C89" t="s">
        <v>148</v>
      </c>
    </row>
    <row r="90" spans="1:3" x14ac:dyDescent="0.2">
      <c r="A90" t="s">
        <v>96</v>
      </c>
      <c r="B90" t="s">
        <v>149</v>
      </c>
      <c r="C90" t="s">
        <v>149</v>
      </c>
    </row>
    <row r="91" spans="1:3" x14ac:dyDescent="0.2">
      <c r="A91" t="s">
        <v>96</v>
      </c>
      <c r="B91" t="s">
        <v>149</v>
      </c>
      <c r="C91" t="s">
        <v>149</v>
      </c>
    </row>
    <row r="92" spans="1:3" x14ac:dyDescent="0.2">
      <c r="A92" t="s">
        <v>96</v>
      </c>
      <c r="B92" t="s">
        <v>150</v>
      </c>
      <c r="C92" t="s">
        <v>150</v>
      </c>
    </row>
    <row r="93" spans="1:3" x14ac:dyDescent="0.2">
      <c r="A93" t="s">
        <v>151</v>
      </c>
      <c r="B93" t="s">
        <v>65</v>
      </c>
      <c r="C93" t="s">
        <v>66</v>
      </c>
    </row>
    <row r="94" spans="1:3" x14ac:dyDescent="0.2">
      <c r="A94" t="s">
        <v>151</v>
      </c>
      <c r="B94" t="s">
        <v>60</v>
      </c>
      <c r="C94" t="s">
        <v>60</v>
      </c>
    </row>
    <row r="95" spans="1:3" x14ac:dyDescent="0.2">
      <c r="A95" t="s">
        <v>151</v>
      </c>
      <c r="B95" t="s">
        <v>152</v>
      </c>
      <c r="C95" t="s">
        <v>71</v>
      </c>
    </row>
    <row r="96" spans="1:3" x14ac:dyDescent="0.2">
      <c r="A96" t="s">
        <v>151</v>
      </c>
      <c r="B96" t="s">
        <v>63</v>
      </c>
      <c r="C96" t="s">
        <v>63</v>
      </c>
    </row>
    <row r="97" spans="1:3" x14ac:dyDescent="0.2">
      <c r="A97" t="s">
        <v>151</v>
      </c>
      <c r="B97" t="s">
        <v>153</v>
      </c>
      <c r="C97" t="s">
        <v>98</v>
      </c>
    </row>
    <row r="98" spans="1:3" x14ac:dyDescent="0.2">
      <c r="A98" t="s">
        <v>151</v>
      </c>
      <c r="B98" t="s">
        <v>69</v>
      </c>
      <c r="C98" t="s">
        <v>70</v>
      </c>
    </row>
    <row r="99" spans="1:3" x14ac:dyDescent="0.2">
      <c r="A99" t="s">
        <v>151</v>
      </c>
      <c r="B99" t="s">
        <v>67</v>
      </c>
      <c r="C99" t="s">
        <v>68</v>
      </c>
    </row>
    <row r="100" spans="1:3" x14ac:dyDescent="0.2">
      <c r="A100" t="s">
        <v>151</v>
      </c>
      <c r="B100" t="s">
        <v>154</v>
      </c>
      <c r="C100" t="s">
        <v>61</v>
      </c>
    </row>
    <row r="101" spans="1:3" x14ac:dyDescent="0.2">
      <c r="A101" t="s">
        <v>151</v>
      </c>
      <c r="B101" t="s">
        <v>72</v>
      </c>
      <c r="C101" t="s">
        <v>72</v>
      </c>
    </row>
    <row r="102" spans="1:3" x14ac:dyDescent="0.2">
      <c r="A102" t="s">
        <v>151</v>
      </c>
      <c r="B102" t="s">
        <v>64</v>
      </c>
      <c r="C102" t="s">
        <v>64</v>
      </c>
    </row>
    <row r="103" spans="1:3" x14ac:dyDescent="0.2">
      <c r="A103" t="s">
        <v>151</v>
      </c>
      <c r="B103" t="s">
        <v>62</v>
      </c>
      <c r="C103" t="s">
        <v>62</v>
      </c>
    </row>
    <row r="104" spans="1:3" x14ac:dyDescent="0.2">
      <c r="A104" t="s">
        <v>151</v>
      </c>
      <c r="B104" t="s">
        <v>155</v>
      </c>
      <c r="C104" t="s">
        <v>80</v>
      </c>
    </row>
    <row r="105" spans="1:3" x14ac:dyDescent="0.2">
      <c r="A105" t="s">
        <v>151</v>
      </c>
      <c r="B105" t="s">
        <v>156</v>
      </c>
      <c r="C105" t="s">
        <v>25</v>
      </c>
    </row>
    <row r="106" spans="1:3" x14ac:dyDescent="0.2">
      <c r="A106" t="s">
        <v>151</v>
      </c>
      <c r="B106" t="s">
        <v>29</v>
      </c>
      <c r="C106" t="s">
        <v>30</v>
      </c>
    </row>
    <row r="107" spans="1:3" x14ac:dyDescent="0.2">
      <c r="A107" t="s">
        <v>151</v>
      </c>
      <c r="B107" t="s">
        <v>157</v>
      </c>
      <c r="C107" t="s">
        <v>148</v>
      </c>
    </row>
    <row r="108" spans="1:3" x14ac:dyDescent="0.2">
      <c r="A108" t="s">
        <v>151</v>
      </c>
      <c r="B108" t="s">
        <v>158</v>
      </c>
      <c r="C108" t="s">
        <v>17</v>
      </c>
    </row>
    <row r="109" spans="1:3" x14ac:dyDescent="0.2">
      <c r="A109" t="s">
        <v>151</v>
      </c>
      <c r="B109" t="s">
        <v>22</v>
      </c>
      <c r="C109" t="s">
        <v>22</v>
      </c>
    </row>
    <row r="110" spans="1:3" x14ac:dyDescent="0.2">
      <c r="A110" t="s">
        <v>151</v>
      </c>
      <c r="B110" t="s">
        <v>159</v>
      </c>
      <c r="C110" t="s">
        <v>10</v>
      </c>
    </row>
    <row r="111" spans="1:3" x14ac:dyDescent="0.2">
      <c r="A111" t="s">
        <v>151</v>
      </c>
      <c r="B111" t="s">
        <v>160</v>
      </c>
      <c r="C111" t="s">
        <v>128</v>
      </c>
    </row>
    <row r="112" spans="1:3" x14ac:dyDescent="0.2">
      <c r="A112" t="s">
        <v>151</v>
      </c>
      <c r="B112" t="s">
        <v>161</v>
      </c>
      <c r="C112" t="s">
        <v>11</v>
      </c>
    </row>
    <row r="113" spans="1:3" x14ac:dyDescent="0.2">
      <c r="A113" t="s">
        <v>151</v>
      </c>
      <c r="B113" t="s">
        <v>162</v>
      </c>
      <c r="C113" t="s">
        <v>163</v>
      </c>
    </row>
    <row r="114" spans="1:3" x14ac:dyDescent="0.2">
      <c r="A114" t="s">
        <v>151</v>
      </c>
      <c r="B114" t="s">
        <v>164</v>
      </c>
      <c r="C114" s="1" t="s">
        <v>94</v>
      </c>
    </row>
    <row r="115" spans="1:3" x14ac:dyDescent="0.2">
      <c r="A115" t="s">
        <v>151</v>
      </c>
      <c r="B115" t="s">
        <v>165</v>
      </c>
      <c r="C115" t="s">
        <v>77</v>
      </c>
    </row>
    <row r="116" spans="1:3" x14ac:dyDescent="0.2">
      <c r="A116" t="s">
        <v>151</v>
      </c>
      <c r="B116" t="s">
        <v>78</v>
      </c>
      <c r="C116" t="s">
        <v>79</v>
      </c>
    </row>
    <row r="117" spans="1:3" x14ac:dyDescent="0.2">
      <c r="A117" t="s">
        <v>151</v>
      </c>
      <c r="B117" t="s">
        <v>166</v>
      </c>
      <c r="C117" t="s">
        <v>166</v>
      </c>
    </row>
    <row r="118" spans="1:3" x14ac:dyDescent="0.2">
      <c r="A118" t="s">
        <v>151</v>
      </c>
      <c r="B118" t="s">
        <v>81</v>
      </c>
      <c r="C118" t="s">
        <v>81</v>
      </c>
    </row>
    <row r="119" spans="1:3" x14ac:dyDescent="0.2">
      <c r="A119" t="s">
        <v>151</v>
      </c>
      <c r="B119" t="s">
        <v>167</v>
      </c>
      <c r="C119" t="s">
        <v>167</v>
      </c>
    </row>
    <row r="120" spans="1:3" x14ac:dyDescent="0.2">
      <c r="A120" t="s">
        <v>151</v>
      </c>
      <c r="B120" t="s">
        <v>89</v>
      </c>
      <c r="C120" t="s">
        <v>90</v>
      </c>
    </row>
    <row r="121" spans="1:3" x14ac:dyDescent="0.2">
      <c r="A121" t="s">
        <v>151</v>
      </c>
      <c r="B121" t="s">
        <v>86</v>
      </c>
      <c r="C121" t="s">
        <v>86</v>
      </c>
    </row>
    <row r="122" spans="1:3" x14ac:dyDescent="0.2">
      <c r="A122" t="s">
        <v>151</v>
      </c>
      <c r="B122" t="s">
        <v>84</v>
      </c>
      <c r="C122" t="s">
        <v>84</v>
      </c>
    </row>
    <row r="123" spans="1:3" x14ac:dyDescent="0.2">
      <c r="A123" t="s">
        <v>151</v>
      </c>
      <c r="B123" t="s">
        <v>73</v>
      </c>
      <c r="C123" t="s">
        <v>74</v>
      </c>
    </row>
    <row r="124" spans="1:3" x14ac:dyDescent="0.2">
      <c r="A124" t="s">
        <v>151</v>
      </c>
      <c r="B124" t="s">
        <v>168</v>
      </c>
      <c r="C124" t="s">
        <v>102</v>
      </c>
    </row>
    <row r="125" spans="1:3" x14ac:dyDescent="0.2">
      <c r="A125" t="s">
        <v>151</v>
      </c>
      <c r="B125" t="s">
        <v>150</v>
      </c>
      <c r="C125" t="s">
        <v>150</v>
      </c>
    </row>
    <row r="126" spans="1:3" x14ac:dyDescent="0.2">
      <c r="A126" t="s">
        <v>151</v>
      </c>
      <c r="B126" t="s">
        <v>169</v>
      </c>
      <c r="C126" t="s">
        <v>169</v>
      </c>
    </row>
    <row r="127" spans="1:3" x14ac:dyDescent="0.2">
      <c r="A127" t="s">
        <v>170</v>
      </c>
      <c r="B127" t="s">
        <v>287</v>
      </c>
      <c r="C127" t="s">
        <v>97</v>
      </c>
    </row>
    <row r="128" spans="1:3" x14ac:dyDescent="0.2">
      <c r="A128" t="s">
        <v>170</v>
      </c>
      <c r="B128" s="7" t="s">
        <v>65</v>
      </c>
      <c r="C128" t="s">
        <v>66</v>
      </c>
    </row>
    <row r="129" spans="1:3" x14ac:dyDescent="0.2">
      <c r="A129" t="s">
        <v>170</v>
      </c>
      <c r="B129" s="7" t="s">
        <v>60</v>
      </c>
      <c r="C129" t="s">
        <v>60</v>
      </c>
    </row>
    <row r="130" spans="1:3" x14ac:dyDescent="0.2">
      <c r="A130" t="s">
        <v>170</v>
      </c>
      <c r="B130" s="7" t="s">
        <v>153</v>
      </c>
      <c r="C130" t="s">
        <v>98</v>
      </c>
    </row>
    <row r="131" spans="1:3" x14ac:dyDescent="0.2">
      <c r="A131" t="s">
        <v>170</v>
      </c>
      <c r="B131" s="7" t="s">
        <v>300</v>
      </c>
      <c r="C131" t="s">
        <v>70</v>
      </c>
    </row>
    <row r="132" spans="1:3" x14ac:dyDescent="0.2">
      <c r="A132" t="s">
        <v>170</v>
      </c>
      <c r="B132" s="7" t="s">
        <v>67</v>
      </c>
      <c r="C132" t="s">
        <v>68</v>
      </c>
    </row>
    <row r="133" spans="1:3" x14ac:dyDescent="0.2">
      <c r="A133" t="s">
        <v>170</v>
      </c>
      <c r="B133" s="7" t="s">
        <v>301</v>
      </c>
      <c r="C133" t="s">
        <v>171</v>
      </c>
    </row>
    <row r="134" spans="1:3" x14ac:dyDescent="0.2">
      <c r="A134" t="s">
        <v>170</v>
      </c>
      <c r="B134" s="7" t="s">
        <v>154</v>
      </c>
      <c r="C134" t="s">
        <v>61</v>
      </c>
    </row>
    <row r="135" spans="1:3" x14ac:dyDescent="0.2">
      <c r="A135" t="s">
        <v>170</v>
      </c>
      <c r="B135" t="s">
        <v>63</v>
      </c>
      <c r="C135" t="s">
        <v>63</v>
      </c>
    </row>
    <row r="136" spans="1:3" x14ac:dyDescent="0.2">
      <c r="A136" t="s">
        <v>170</v>
      </c>
      <c r="B136" t="s">
        <v>64</v>
      </c>
      <c r="C136" t="s">
        <v>64</v>
      </c>
    </row>
    <row r="137" spans="1:3" x14ac:dyDescent="0.2">
      <c r="A137" t="s">
        <v>170</v>
      </c>
      <c r="B137" s="7" t="s">
        <v>62</v>
      </c>
      <c r="C137" t="s">
        <v>62</v>
      </c>
    </row>
    <row r="138" spans="1:3" x14ac:dyDescent="0.2">
      <c r="A138" t="s">
        <v>170</v>
      </c>
      <c r="B138" s="7" t="s">
        <v>152</v>
      </c>
      <c r="C138" t="s">
        <v>71</v>
      </c>
    </row>
    <row r="139" spans="1:3" x14ac:dyDescent="0.2">
      <c r="A139" t="s">
        <v>170</v>
      </c>
      <c r="B139" s="7" t="s">
        <v>73</v>
      </c>
      <c r="C139" t="s">
        <v>74</v>
      </c>
    </row>
    <row r="140" spans="1:3" x14ac:dyDescent="0.2">
      <c r="A140" t="s">
        <v>170</v>
      </c>
      <c r="B140" s="7" t="s">
        <v>72</v>
      </c>
      <c r="C140" t="s">
        <v>72</v>
      </c>
    </row>
    <row r="141" spans="1:3" x14ac:dyDescent="0.2">
      <c r="A141" t="s">
        <v>170</v>
      </c>
      <c r="B141" s="7" t="s">
        <v>166</v>
      </c>
      <c r="C141" t="s">
        <v>166</v>
      </c>
    </row>
    <row r="142" spans="1:3" x14ac:dyDescent="0.2">
      <c r="A142" t="s">
        <v>170</v>
      </c>
      <c r="B142" s="7" t="s">
        <v>303</v>
      </c>
      <c r="C142" t="s">
        <v>18</v>
      </c>
    </row>
    <row r="143" spans="1:3" x14ac:dyDescent="0.2">
      <c r="A143" t="s">
        <v>170</v>
      </c>
      <c r="B143" s="7" t="s">
        <v>265</v>
      </c>
      <c r="C143" t="s">
        <v>91</v>
      </c>
    </row>
    <row r="144" spans="1:3" x14ac:dyDescent="0.2">
      <c r="A144" t="s">
        <v>170</v>
      </c>
      <c r="B144" s="7" t="s">
        <v>158</v>
      </c>
      <c r="C144" t="s">
        <v>17</v>
      </c>
    </row>
    <row r="145" spans="1:3" x14ac:dyDescent="0.2">
      <c r="A145" t="s">
        <v>170</v>
      </c>
      <c r="B145" s="7" t="s">
        <v>159</v>
      </c>
      <c r="C145" t="s">
        <v>10</v>
      </c>
    </row>
    <row r="146" spans="1:3" x14ac:dyDescent="0.2">
      <c r="A146" t="s">
        <v>170</v>
      </c>
      <c r="B146" s="7" t="s">
        <v>289</v>
      </c>
      <c r="C146" t="s">
        <v>31</v>
      </c>
    </row>
    <row r="147" spans="1:3" x14ac:dyDescent="0.2">
      <c r="A147" t="s">
        <v>170</v>
      </c>
      <c r="B147" s="7" t="s">
        <v>83</v>
      </c>
      <c r="C147" t="s">
        <v>83</v>
      </c>
    </row>
    <row r="148" spans="1:3" x14ac:dyDescent="0.2">
      <c r="A148" t="s">
        <v>170</v>
      </c>
      <c r="B148" s="7" t="s">
        <v>13</v>
      </c>
      <c r="C148" t="s">
        <v>13</v>
      </c>
    </row>
    <row r="149" spans="1:3" x14ac:dyDescent="0.2">
      <c r="A149" t="s">
        <v>170</v>
      </c>
      <c r="B149" s="7" t="s">
        <v>14</v>
      </c>
      <c r="C149" t="s">
        <v>14</v>
      </c>
    </row>
    <row r="150" spans="1:3" x14ac:dyDescent="0.2">
      <c r="A150" t="s">
        <v>170</v>
      </c>
      <c r="B150" s="7" t="s">
        <v>29</v>
      </c>
      <c r="C150" t="s">
        <v>30</v>
      </c>
    </row>
    <row r="151" spans="1:3" x14ac:dyDescent="0.2">
      <c r="A151" t="s">
        <v>170</v>
      </c>
      <c r="B151" s="7" t="s">
        <v>22</v>
      </c>
      <c r="C151" t="s">
        <v>22</v>
      </c>
    </row>
    <row r="152" spans="1:3" x14ac:dyDescent="0.2">
      <c r="A152" t="s">
        <v>170</v>
      </c>
      <c r="B152" s="7" t="s">
        <v>288</v>
      </c>
      <c r="C152" t="s">
        <v>172</v>
      </c>
    </row>
    <row r="153" spans="1:3" x14ac:dyDescent="0.2">
      <c r="A153" t="s">
        <v>170</v>
      </c>
      <c r="B153" s="7" t="s">
        <v>88</v>
      </c>
      <c r="C153" t="s">
        <v>88</v>
      </c>
    </row>
    <row r="154" spans="1:3" x14ac:dyDescent="0.2">
      <c r="A154" t="s">
        <v>170</v>
      </c>
      <c r="B154" s="7" t="s">
        <v>112</v>
      </c>
      <c r="C154" t="s">
        <v>113</v>
      </c>
    </row>
    <row r="155" spans="1:3" x14ac:dyDescent="0.2">
      <c r="A155" t="s">
        <v>170</v>
      </c>
      <c r="B155" s="7" t="s">
        <v>290</v>
      </c>
      <c r="C155" t="s">
        <v>173</v>
      </c>
    </row>
    <row r="156" spans="1:3" x14ac:dyDescent="0.2">
      <c r="A156" t="s">
        <v>170</v>
      </c>
      <c r="B156" t="s">
        <v>190</v>
      </c>
      <c r="C156" t="s">
        <v>15</v>
      </c>
    </row>
    <row r="157" spans="1:3" ht="16" x14ac:dyDescent="0.2">
      <c r="A157" t="s">
        <v>170</v>
      </c>
      <c r="B157" s="7" t="s">
        <v>116</v>
      </c>
      <c r="C157" s="5" t="s">
        <v>116</v>
      </c>
    </row>
    <row r="158" spans="1:3" x14ac:dyDescent="0.2">
      <c r="A158" t="s">
        <v>170</v>
      </c>
      <c r="B158" s="7" t="s">
        <v>292</v>
      </c>
      <c r="C158" t="s">
        <v>174</v>
      </c>
    </row>
    <row r="159" spans="1:3" x14ac:dyDescent="0.2">
      <c r="A159" t="s">
        <v>170</v>
      </c>
      <c r="B159" s="7" t="s">
        <v>293</v>
      </c>
      <c r="C159" t="s">
        <v>175</v>
      </c>
    </row>
    <row r="160" spans="1:3" x14ac:dyDescent="0.2">
      <c r="A160" t="s">
        <v>170</v>
      </c>
      <c r="B160" t="s">
        <v>23</v>
      </c>
      <c r="C160" t="s">
        <v>23</v>
      </c>
    </row>
    <row r="161" spans="1:3" x14ac:dyDescent="0.2">
      <c r="A161" t="s">
        <v>170</v>
      </c>
      <c r="B161" t="s">
        <v>294</v>
      </c>
      <c r="C161" t="s">
        <v>24</v>
      </c>
    </row>
    <row r="162" spans="1:3" x14ac:dyDescent="0.2">
      <c r="A162" t="s">
        <v>170</v>
      </c>
      <c r="B162" t="s">
        <v>80</v>
      </c>
      <c r="C162" t="s">
        <v>80</v>
      </c>
    </row>
    <row r="163" spans="1:3" x14ac:dyDescent="0.2">
      <c r="A163" t="s">
        <v>170</v>
      </c>
      <c r="B163" t="s">
        <v>176</v>
      </c>
      <c r="C163" t="s">
        <v>176</v>
      </c>
    </row>
    <row r="164" spans="1:3" x14ac:dyDescent="0.2">
      <c r="A164" t="s">
        <v>170</v>
      </c>
      <c r="B164" s="7" t="s">
        <v>295</v>
      </c>
      <c r="C164" t="s">
        <v>86</v>
      </c>
    </row>
    <row r="165" spans="1:3" x14ac:dyDescent="0.2">
      <c r="A165" t="s">
        <v>170</v>
      </c>
      <c r="B165" s="7" t="s">
        <v>296</v>
      </c>
      <c r="C165" t="s">
        <v>82</v>
      </c>
    </row>
    <row r="166" spans="1:3" x14ac:dyDescent="0.2">
      <c r="A166" t="s">
        <v>170</v>
      </c>
      <c r="B166" s="7" t="s">
        <v>177</v>
      </c>
      <c r="C166" t="s">
        <v>177</v>
      </c>
    </row>
    <row r="167" spans="1:3" x14ac:dyDescent="0.2">
      <c r="A167" t="s">
        <v>170</v>
      </c>
      <c r="B167" s="7" t="s">
        <v>92</v>
      </c>
      <c r="C167" t="s">
        <v>93</v>
      </c>
    </row>
    <row r="168" spans="1:3" x14ac:dyDescent="0.2">
      <c r="A168" t="s">
        <v>170</v>
      </c>
      <c r="B168" s="7" t="s">
        <v>121</v>
      </c>
      <c r="C168" t="s">
        <v>121</v>
      </c>
    </row>
    <row r="169" spans="1:3" x14ac:dyDescent="0.2">
      <c r="A169" t="s">
        <v>170</v>
      </c>
      <c r="B169" s="7" t="s">
        <v>215</v>
      </c>
      <c r="C169" t="s">
        <v>178</v>
      </c>
    </row>
    <row r="170" spans="1:3" x14ac:dyDescent="0.2">
      <c r="A170" t="s">
        <v>170</v>
      </c>
      <c r="B170" s="7" t="s">
        <v>297</v>
      </c>
      <c r="C170" t="s">
        <v>179</v>
      </c>
    </row>
    <row r="171" spans="1:3" x14ac:dyDescent="0.2">
      <c r="A171" t="s">
        <v>170</v>
      </c>
      <c r="B171" t="s">
        <v>180</v>
      </c>
      <c r="C171" t="s">
        <v>180</v>
      </c>
    </row>
    <row r="172" spans="1:3" x14ac:dyDescent="0.2">
      <c r="A172" t="s">
        <v>170</v>
      </c>
      <c r="B172" t="s">
        <v>318</v>
      </c>
      <c r="C172" t="s">
        <v>181</v>
      </c>
    </row>
    <row r="173" spans="1:3" x14ac:dyDescent="0.2">
      <c r="A173" t="s">
        <v>170</v>
      </c>
      <c r="B173" t="s">
        <v>182</v>
      </c>
      <c r="C173" t="s">
        <v>182</v>
      </c>
    </row>
    <row r="174" spans="1:3" x14ac:dyDescent="0.2">
      <c r="A174" t="s">
        <v>170</v>
      </c>
      <c r="B174" s="7" t="s">
        <v>302</v>
      </c>
      <c r="C174" t="s">
        <v>21</v>
      </c>
    </row>
    <row r="175" spans="1:3" x14ac:dyDescent="0.2">
      <c r="A175" t="s">
        <v>170</v>
      </c>
      <c r="B175" t="s">
        <v>126</v>
      </c>
      <c r="C175" t="s">
        <v>126</v>
      </c>
    </row>
    <row r="176" spans="1:3" x14ac:dyDescent="0.2">
      <c r="A176" t="s">
        <v>170</v>
      </c>
      <c r="B176" s="7" t="s">
        <v>220</v>
      </c>
      <c r="C176" t="s">
        <v>84</v>
      </c>
    </row>
    <row r="177" spans="1:3" x14ac:dyDescent="0.2">
      <c r="A177" t="s">
        <v>170</v>
      </c>
      <c r="B177" s="7" t="s">
        <v>183</v>
      </c>
      <c r="C177" t="s">
        <v>183</v>
      </c>
    </row>
    <row r="178" spans="1:3" x14ac:dyDescent="0.2">
      <c r="A178" t="s">
        <v>170</v>
      </c>
      <c r="B178" s="7" t="s">
        <v>160</v>
      </c>
      <c r="C178" t="s">
        <v>128</v>
      </c>
    </row>
    <row r="179" spans="1:3" x14ac:dyDescent="0.2">
      <c r="A179" t="s">
        <v>170</v>
      </c>
      <c r="B179" s="7" t="s">
        <v>94</v>
      </c>
      <c r="C179" t="s">
        <v>95</v>
      </c>
    </row>
    <row r="180" spans="1:3" x14ac:dyDescent="0.2">
      <c r="A180" t="s">
        <v>170</v>
      </c>
      <c r="B180" s="7" t="s">
        <v>81</v>
      </c>
      <c r="C180" t="s">
        <v>81</v>
      </c>
    </row>
    <row r="181" spans="1:3" x14ac:dyDescent="0.2">
      <c r="A181" t="s">
        <v>170</v>
      </c>
      <c r="B181" s="7" t="s">
        <v>304</v>
      </c>
      <c r="C181" t="s">
        <v>139</v>
      </c>
    </row>
    <row r="182" spans="1:3" x14ac:dyDescent="0.2">
      <c r="A182" t="s">
        <v>170</v>
      </c>
      <c r="B182" s="7" t="s">
        <v>143</v>
      </c>
      <c r="C182" t="s">
        <v>143</v>
      </c>
    </row>
    <row r="183" spans="1:3" x14ac:dyDescent="0.2">
      <c r="A183" t="s">
        <v>170</v>
      </c>
      <c r="B183" s="7" t="s">
        <v>291</v>
      </c>
      <c r="C183" t="s">
        <v>291</v>
      </c>
    </row>
    <row r="184" spans="1:3" x14ac:dyDescent="0.2">
      <c r="A184" t="s">
        <v>170</v>
      </c>
      <c r="B184" s="7" t="s">
        <v>146</v>
      </c>
      <c r="C184" t="s">
        <v>146</v>
      </c>
    </row>
    <row r="185" spans="1:3" x14ac:dyDescent="0.2">
      <c r="A185" t="s">
        <v>170</v>
      </c>
      <c r="B185" s="7" t="s">
        <v>157</v>
      </c>
      <c r="C185" t="s">
        <v>148</v>
      </c>
    </row>
    <row r="186" spans="1:3" x14ac:dyDescent="0.2">
      <c r="A186" t="s">
        <v>170</v>
      </c>
      <c r="B186" s="7" t="s">
        <v>305</v>
      </c>
      <c r="C186" t="s">
        <v>186</v>
      </c>
    </row>
    <row r="187" spans="1:3" x14ac:dyDescent="0.2">
      <c r="A187" t="s">
        <v>170</v>
      </c>
      <c r="B187" s="7" t="s">
        <v>150</v>
      </c>
      <c r="C187" t="s">
        <v>150</v>
      </c>
    </row>
    <row r="188" spans="1:3" x14ac:dyDescent="0.2">
      <c r="A188" t="s">
        <v>187</v>
      </c>
      <c r="B188" s="7" t="s">
        <v>188</v>
      </c>
      <c r="C188" t="s">
        <v>188</v>
      </c>
    </row>
    <row r="189" spans="1:3" x14ac:dyDescent="0.2">
      <c r="A189" t="s">
        <v>187</v>
      </c>
      <c r="B189" t="s">
        <v>65</v>
      </c>
      <c r="C189" t="s">
        <v>66</v>
      </c>
    </row>
    <row r="190" spans="1:3" x14ac:dyDescent="0.2">
      <c r="A190" t="s">
        <v>187</v>
      </c>
      <c r="B190" t="s">
        <v>91</v>
      </c>
      <c r="C190" t="s">
        <v>91</v>
      </c>
    </row>
    <row r="191" spans="1:3" x14ac:dyDescent="0.2">
      <c r="A191" t="s">
        <v>187</v>
      </c>
      <c r="B191" t="s">
        <v>189</v>
      </c>
      <c r="C191" t="s">
        <v>189</v>
      </c>
    </row>
    <row r="192" spans="1:3" x14ac:dyDescent="0.2">
      <c r="A192" t="s">
        <v>187</v>
      </c>
      <c r="B192" t="s">
        <v>158</v>
      </c>
      <c r="C192" t="s">
        <v>17</v>
      </c>
    </row>
    <row r="193" spans="1:3" x14ac:dyDescent="0.2">
      <c r="A193" t="s">
        <v>187</v>
      </c>
      <c r="B193" t="s">
        <v>190</v>
      </c>
      <c r="C193" t="s">
        <v>15</v>
      </c>
    </row>
    <row r="194" spans="1:3" x14ac:dyDescent="0.2">
      <c r="A194" t="s">
        <v>187</v>
      </c>
      <c r="B194" t="s">
        <v>60</v>
      </c>
      <c r="C194" t="s">
        <v>60</v>
      </c>
    </row>
    <row r="195" spans="1:3" x14ac:dyDescent="0.2">
      <c r="A195" t="s">
        <v>187</v>
      </c>
      <c r="B195" t="s">
        <v>159</v>
      </c>
      <c r="C195" t="s">
        <v>10</v>
      </c>
    </row>
    <row r="196" spans="1:3" x14ac:dyDescent="0.2">
      <c r="A196" t="s">
        <v>187</v>
      </c>
      <c r="B196" t="s">
        <v>77</v>
      </c>
      <c r="C196" t="s">
        <v>77</v>
      </c>
    </row>
    <row r="197" spans="1:3" x14ac:dyDescent="0.2">
      <c r="A197" t="s">
        <v>187</v>
      </c>
      <c r="B197" t="s">
        <v>191</v>
      </c>
      <c r="C197" t="s">
        <v>192</v>
      </c>
    </row>
    <row r="198" spans="1:3" x14ac:dyDescent="0.2">
      <c r="A198" t="s">
        <v>187</v>
      </c>
      <c r="B198" t="s">
        <v>33</v>
      </c>
      <c r="C198" s="7" t="s">
        <v>31</v>
      </c>
    </row>
    <row r="199" spans="1:3" x14ac:dyDescent="0.2">
      <c r="A199" t="s">
        <v>187</v>
      </c>
      <c r="B199" t="s">
        <v>153</v>
      </c>
      <c r="C199" t="s">
        <v>98</v>
      </c>
    </row>
    <row r="200" spans="1:3" x14ac:dyDescent="0.2">
      <c r="A200" t="s">
        <v>187</v>
      </c>
      <c r="B200" t="s">
        <v>83</v>
      </c>
      <c r="C200" t="s">
        <v>110</v>
      </c>
    </row>
    <row r="201" spans="1:3" x14ac:dyDescent="0.2">
      <c r="A201" t="s">
        <v>187</v>
      </c>
      <c r="B201" t="s">
        <v>13</v>
      </c>
      <c r="C201" t="s">
        <v>13</v>
      </c>
    </row>
    <row r="202" spans="1:3" x14ac:dyDescent="0.2">
      <c r="A202" t="s">
        <v>187</v>
      </c>
      <c r="B202" t="s">
        <v>14</v>
      </c>
      <c r="C202" t="s">
        <v>14</v>
      </c>
    </row>
    <row r="203" spans="1:3" x14ac:dyDescent="0.2">
      <c r="A203" t="s">
        <v>187</v>
      </c>
      <c r="B203" t="s">
        <v>193</v>
      </c>
      <c r="C203" t="s">
        <v>30</v>
      </c>
    </row>
    <row r="204" spans="1:3" x14ac:dyDescent="0.2">
      <c r="A204" t="s">
        <v>187</v>
      </c>
      <c r="B204" t="s">
        <v>22</v>
      </c>
      <c r="C204" t="s">
        <v>22</v>
      </c>
    </row>
    <row r="205" spans="1:3" x14ac:dyDescent="0.2">
      <c r="A205" t="s">
        <v>187</v>
      </c>
      <c r="B205" t="s">
        <v>194</v>
      </c>
      <c r="C205" t="s">
        <v>12</v>
      </c>
    </row>
    <row r="206" spans="1:3" x14ac:dyDescent="0.2">
      <c r="A206" t="s">
        <v>187</v>
      </c>
      <c r="B206" t="s">
        <v>195</v>
      </c>
      <c r="C206" t="s">
        <v>82</v>
      </c>
    </row>
    <row r="207" spans="1:3" x14ac:dyDescent="0.2">
      <c r="A207" t="s">
        <v>187</v>
      </c>
      <c r="B207" t="s">
        <v>152</v>
      </c>
      <c r="C207" t="s">
        <v>71</v>
      </c>
    </row>
    <row r="208" spans="1:3" x14ac:dyDescent="0.2">
      <c r="A208" t="s">
        <v>187</v>
      </c>
      <c r="B208" t="s">
        <v>81</v>
      </c>
      <c r="C208" t="s">
        <v>81</v>
      </c>
    </row>
    <row r="209" spans="1:3" x14ac:dyDescent="0.2">
      <c r="A209" t="s">
        <v>187</v>
      </c>
      <c r="B209" t="s">
        <v>78</v>
      </c>
      <c r="C209" t="s">
        <v>79</v>
      </c>
    </row>
    <row r="210" spans="1:3" x14ac:dyDescent="0.2">
      <c r="A210" t="s">
        <v>187</v>
      </c>
      <c r="B210" t="s">
        <v>196</v>
      </c>
      <c r="C210" t="s">
        <v>197</v>
      </c>
    </row>
    <row r="211" spans="1:3" x14ac:dyDescent="0.2">
      <c r="A211" t="s">
        <v>187</v>
      </c>
      <c r="B211" t="s">
        <v>143</v>
      </c>
      <c r="C211" t="s">
        <v>143</v>
      </c>
    </row>
    <row r="212" spans="1:3" x14ac:dyDescent="0.2">
      <c r="A212" t="s">
        <v>187</v>
      </c>
      <c r="B212" t="s">
        <v>69</v>
      </c>
      <c r="C212" t="s">
        <v>70</v>
      </c>
    </row>
    <row r="213" spans="1:3" x14ac:dyDescent="0.2">
      <c r="A213" t="s">
        <v>187</v>
      </c>
      <c r="B213" t="s">
        <v>88</v>
      </c>
      <c r="C213" t="s">
        <v>88</v>
      </c>
    </row>
    <row r="214" spans="1:3" x14ac:dyDescent="0.2">
      <c r="A214" t="s">
        <v>187</v>
      </c>
      <c r="B214" t="s">
        <v>198</v>
      </c>
      <c r="C214" t="s">
        <v>68</v>
      </c>
    </row>
    <row r="215" spans="1:3" x14ac:dyDescent="0.2">
      <c r="A215" t="s">
        <v>187</v>
      </c>
      <c r="B215" t="s">
        <v>126</v>
      </c>
      <c r="C215" t="s">
        <v>126</v>
      </c>
    </row>
    <row r="216" spans="1:3" x14ac:dyDescent="0.2">
      <c r="A216" t="s">
        <v>187</v>
      </c>
      <c r="B216" t="s">
        <v>73</v>
      </c>
      <c r="C216" t="s">
        <v>74</v>
      </c>
    </row>
    <row r="217" spans="1:3" x14ac:dyDescent="0.2">
      <c r="A217" t="s">
        <v>187</v>
      </c>
      <c r="B217" t="s">
        <v>112</v>
      </c>
      <c r="C217" t="s">
        <v>113</v>
      </c>
    </row>
    <row r="218" spans="1:3" x14ac:dyDescent="0.2">
      <c r="A218" t="s">
        <v>187</v>
      </c>
      <c r="B218" t="s">
        <v>168</v>
      </c>
      <c r="C218" t="s">
        <v>102</v>
      </c>
    </row>
    <row r="219" spans="1:3" x14ac:dyDescent="0.2">
      <c r="A219" t="s">
        <v>187</v>
      </c>
      <c r="B219" t="s">
        <v>199</v>
      </c>
      <c r="C219" t="s">
        <v>114</v>
      </c>
    </row>
    <row r="220" spans="1:3" x14ac:dyDescent="0.2">
      <c r="A220" t="s">
        <v>187</v>
      </c>
      <c r="B220" t="s">
        <v>200</v>
      </c>
      <c r="C220" t="s">
        <v>171</v>
      </c>
    </row>
    <row r="221" spans="1:3" x14ac:dyDescent="0.2">
      <c r="A221" t="s">
        <v>187</v>
      </c>
      <c r="B221" t="s">
        <v>201</v>
      </c>
      <c r="C221" t="s">
        <v>202</v>
      </c>
    </row>
    <row r="222" spans="1:3" x14ac:dyDescent="0.2">
      <c r="A222" t="s">
        <v>187</v>
      </c>
      <c r="B222" t="s">
        <v>116</v>
      </c>
      <c r="C222" t="s">
        <v>116</v>
      </c>
    </row>
    <row r="223" spans="1:3" x14ac:dyDescent="0.2">
      <c r="A223" t="s">
        <v>187</v>
      </c>
      <c r="B223" t="s">
        <v>203</v>
      </c>
      <c r="C223" t="s">
        <v>18</v>
      </c>
    </row>
    <row r="224" spans="1:3" x14ac:dyDescent="0.2">
      <c r="A224" t="s">
        <v>187</v>
      </c>
      <c r="B224" t="s">
        <v>204</v>
      </c>
      <c r="C224" t="s">
        <v>186</v>
      </c>
    </row>
    <row r="225" spans="1:3" x14ac:dyDescent="0.2">
      <c r="A225" t="s">
        <v>187</v>
      </c>
      <c r="B225" t="s">
        <v>144</v>
      </c>
      <c r="C225" t="s">
        <v>144</v>
      </c>
    </row>
    <row r="226" spans="1:3" x14ac:dyDescent="0.2">
      <c r="A226" t="s">
        <v>187</v>
      </c>
      <c r="B226" t="s">
        <v>205</v>
      </c>
      <c r="C226" t="s">
        <v>206</v>
      </c>
    </row>
    <row r="227" spans="1:3" x14ac:dyDescent="0.2">
      <c r="A227" t="s">
        <v>187</v>
      </c>
      <c r="B227" t="s">
        <v>154</v>
      </c>
      <c r="C227" t="s">
        <v>61</v>
      </c>
    </row>
    <row r="228" spans="1:3" x14ac:dyDescent="0.2">
      <c r="A228" t="s">
        <v>187</v>
      </c>
      <c r="B228" t="s">
        <v>23</v>
      </c>
      <c r="C228" t="s">
        <v>23</v>
      </c>
    </row>
    <row r="229" spans="1:3" x14ac:dyDescent="0.2">
      <c r="A229" t="s">
        <v>187</v>
      </c>
      <c r="B229" t="s">
        <v>207</v>
      </c>
      <c r="C229" t="s">
        <v>24</v>
      </c>
    </row>
    <row r="230" spans="1:3" x14ac:dyDescent="0.2">
      <c r="A230" t="s">
        <v>187</v>
      </c>
      <c r="B230" t="s">
        <v>80</v>
      </c>
      <c r="C230" t="s">
        <v>80</v>
      </c>
    </row>
    <row r="231" spans="1:3" x14ac:dyDescent="0.2">
      <c r="A231" t="s">
        <v>187</v>
      </c>
      <c r="B231" t="s">
        <v>208</v>
      </c>
      <c r="C231" t="s">
        <v>209</v>
      </c>
    </row>
    <row r="232" spans="1:3" x14ac:dyDescent="0.2">
      <c r="A232" t="s">
        <v>187</v>
      </c>
      <c r="B232" t="s">
        <v>146</v>
      </c>
      <c r="C232" t="s">
        <v>146</v>
      </c>
    </row>
    <row r="233" spans="1:3" x14ac:dyDescent="0.2">
      <c r="A233" t="s">
        <v>187</v>
      </c>
      <c r="B233" t="s">
        <v>210</v>
      </c>
      <c r="C233" t="s">
        <v>139</v>
      </c>
    </row>
    <row r="234" spans="1:3" x14ac:dyDescent="0.2">
      <c r="A234" t="s">
        <v>187</v>
      </c>
      <c r="B234" t="s">
        <v>85</v>
      </c>
      <c r="C234" t="s">
        <v>86</v>
      </c>
    </row>
    <row r="235" spans="1:3" x14ac:dyDescent="0.2">
      <c r="A235" t="s">
        <v>187</v>
      </c>
      <c r="B235" t="s">
        <v>157</v>
      </c>
      <c r="C235" t="s">
        <v>148</v>
      </c>
    </row>
    <row r="236" spans="1:3" x14ac:dyDescent="0.2">
      <c r="A236" t="s">
        <v>187</v>
      </c>
      <c r="B236" t="s">
        <v>63</v>
      </c>
      <c r="C236" t="s">
        <v>63</v>
      </c>
    </row>
    <row r="237" spans="1:3" x14ac:dyDescent="0.2">
      <c r="A237" t="s">
        <v>187</v>
      </c>
      <c r="B237" t="s">
        <v>211</v>
      </c>
      <c r="C237" t="s">
        <v>212</v>
      </c>
    </row>
    <row r="238" spans="1:3" x14ac:dyDescent="0.2">
      <c r="A238" t="s">
        <v>187</v>
      </c>
      <c r="B238" t="s">
        <v>177</v>
      </c>
      <c r="C238" t="s">
        <v>177</v>
      </c>
    </row>
    <row r="239" spans="1:3" x14ac:dyDescent="0.2">
      <c r="A239" t="s">
        <v>187</v>
      </c>
      <c r="B239" t="s">
        <v>92</v>
      </c>
      <c r="C239" t="s">
        <v>93</v>
      </c>
    </row>
    <row r="240" spans="1:3" x14ac:dyDescent="0.2">
      <c r="A240" t="s">
        <v>187</v>
      </c>
      <c r="B240" t="s">
        <v>213</v>
      </c>
      <c r="C240" t="s">
        <v>214</v>
      </c>
    </row>
    <row r="241" spans="1:3" x14ac:dyDescent="0.2">
      <c r="A241" t="s">
        <v>187</v>
      </c>
      <c r="B241" t="s">
        <v>122</v>
      </c>
      <c r="C241" t="s">
        <v>122</v>
      </c>
    </row>
    <row r="242" spans="1:3" x14ac:dyDescent="0.2">
      <c r="A242" t="s">
        <v>187</v>
      </c>
      <c r="B242" t="s">
        <v>215</v>
      </c>
      <c r="C242" t="s">
        <v>178</v>
      </c>
    </row>
    <row r="243" spans="1:3" x14ac:dyDescent="0.2">
      <c r="A243" t="s">
        <v>187</v>
      </c>
      <c r="B243" t="s">
        <v>72</v>
      </c>
      <c r="C243" t="s">
        <v>72</v>
      </c>
    </row>
    <row r="244" spans="1:3" x14ac:dyDescent="0.2">
      <c r="A244" t="s">
        <v>187</v>
      </c>
      <c r="B244" t="s">
        <v>75</v>
      </c>
      <c r="C244" t="s">
        <v>76</v>
      </c>
    </row>
    <row r="245" spans="1:3" x14ac:dyDescent="0.2">
      <c r="A245" t="s">
        <v>187</v>
      </c>
      <c r="B245" t="s">
        <v>216</v>
      </c>
      <c r="C245" t="s">
        <v>180</v>
      </c>
    </row>
    <row r="246" spans="1:3" x14ac:dyDescent="0.2">
      <c r="A246" t="s">
        <v>187</v>
      </c>
      <c r="B246" t="s">
        <v>217</v>
      </c>
      <c r="C246" t="s">
        <v>21</v>
      </c>
    </row>
    <row r="247" spans="1:3" ht="16" x14ac:dyDescent="0.2">
      <c r="A247" t="s">
        <v>187</v>
      </c>
      <c r="B247" s="6" t="s">
        <v>218</v>
      </c>
      <c r="C247" t="s">
        <v>134</v>
      </c>
    </row>
    <row r="248" spans="1:3" x14ac:dyDescent="0.2">
      <c r="A248" t="s">
        <v>187</v>
      </c>
      <c r="B248" t="s">
        <v>219</v>
      </c>
      <c r="C248" t="s">
        <v>125</v>
      </c>
    </row>
    <row r="249" spans="1:3" x14ac:dyDescent="0.2">
      <c r="A249" t="s">
        <v>187</v>
      </c>
      <c r="B249" t="s">
        <v>150</v>
      </c>
      <c r="C249" t="s">
        <v>150</v>
      </c>
    </row>
    <row r="250" spans="1:3" x14ac:dyDescent="0.2">
      <c r="A250" t="s">
        <v>187</v>
      </c>
      <c r="B250" t="s">
        <v>220</v>
      </c>
      <c r="C250" t="s">
        <v>84</v>
      </c>
    </row>
    <row r="251" spans="1:3" x14ac:dyDescent="0.2">
      <c r="A251" t="s">
        <v>187</v>
      </c>
      <c r="B251" t="s">
        <v>149</v>
      </c>
      <c r="C251" t="s">
        <v>149</v>
      </c>
    </row>
    <row r="252" spans="1:3" x14ac:dyDescent="0.2">
      <c r="A252" t="s">
        <v>187</v>
      </c>
      <c r="B252" t="s">
        <v>64</v>
      </c>
      <c r="C252" t="s">
        <v>64</v>
      </c>
    </row>
    <row r="253" spans="1:3" x14ac:dyDescent="0.2">
      <c r="A253" t="s">
        <v>187</v>
      </c>
      <c r="B253" t="s">
        <v>221</v>
      </c>
      <c r="C253" t="s">
        <v>128</v>
      </c>
    </row>
    <row r="254" spans="1:3" x14ac:dyDescent="0.2">
      <c r="A254" t="s">
        <v>187</v>
      </c>
      <c r="B254" t="s">
        <v>222</v>
      </c>
      <c r="C254" t="s">
        <v>128</v>
      </c>
    </row>
    <row r="255" spans="1:3" x14ac:dyDescent="0.2">
      <c r="A255" t="s">
        <v>187</v>
      </c>
      <c r="B255" t="s">
        <v>223</v>
      </c>
      <c r="C255" t="s">
        <v>128</v>
      </c>
    </row>
    <row r="256" spans="1:3" x14ac:dyDescent="0.2">
      <c r="A256" t="s">
        <v>187</v>
      </c>
      <c r="B256" t="s">
        <v>135</v>
      </c>
      <c r="C256" t="s">
        <v>135</v>
      </c>
    </row>
    <row r="257" spans="1:3" x14ac:dyDescent="0.2">
      <c r="A257" t="s">
        <v>187</v>
      </c>
      <c r="B257" t="s">
        <v>62</v>
      </c>
      <c r="C257" t="s">
        <v>62</v>
      </c>
    </row>
    <row r="258" spans="1:3" x14ac:dyDescent="0.2">
      <c r="A258" t="s">
        <v>187</v>
      </c>
      <c r="B258" t="s">
        <v>94</v>
      </c>
      <c r="C258" t="s">
        <v>95</v>
      </c>
    </row>
    <row r="259" spans="1:3" x14ac:dyDescent="0.2">
      <c r="A259" t="s">
        <v>187</v>
      </c>
      <c r="B259" t="s">
        <v>224</v>
      </c>
      <c r="C259" t="s">
        <v>225</v>
      </c>
    </row>
    <row r="260" spans="1:3" x14ac:dyDescent="0.2">
      <c r="A260" t="s">
        <v>187</v>
      </c>
      <c r="B260" t="s">
        <v>184</v>
      </c>
      <c r="C260" t="s">
        <v>226</v>
      </c>
    </row>
    <row r="261" spans="1:3" x14ac:dyDescent="0.2">
      <c r="A261" t="s">
        <v>187</v>
      </c>
      <c r="B261" t="s">
        <v>227</v>
      </c>
      <c r="C261" t="s">
        <v>228</v>
      </c>
    </row>
    <row r="262" spans="1:3" x14ac:dyDescent="0.2">
      <c r="A262" t="s">
        <v>229</v>
      </c>
      <c r="B262" t="s">
        <v>254</v>
      </c>
      <c r="C262" t="s">
        <v>97</v>
      </c>
    </row>
    <row r="263" spans="1:3" x14ac:dyDescent="0.2">
      <c r="A263" t="s">
        <v>229</v>
      </c>
      <c r="B263" t="s">
        <v>66</v>
      </c>
      <c r="C263" t="s">
        <v>66</v>
      </c>
    </row>
    <row r="264" spans="1:3" x14ac:dyDescent="0.2">
      <c r="A264" t="s">
        <v>229</v>
      </c>
      <c r="B264" t="s">
        <v>60</v>
      </c>
      <c r="C264" t="s">
        <v>60</v>
      </c>
    </row>
    <row r="265" spans="1:3" x14ac:dyDescent="0.2">
      <c r="A265" t="s">
        <v>229</v>
      </c>
      <c r="B265" t="s">
        <v>153</v>
      </c>
      <c r="C265" t="s">
        <v>98</v>
      </c>
    </row>
    <row r="266" spans="1:3" x14ac:dyDescent="0.2">
      <c r="A266" t="s">
        <v>229</v>
      </c>
      <c r="B266" t="s">
        <v>255</v>
      </c>
      <c r="C266" t="s">
        <v>230</v>
      </c>
    </row>
    <row r="267" spans="1:3" x14ac:dyDescent="0.2">
      <c r="A267" t="s">
        <v>229</v>
      </c>
      <c r="B267" t="s">
        <v>69</v>
      </c>
      <c r="C267" t="s">
        <v>70</v>
      </c>
    </row>
    <row r="268" spans="1:3" x14ac:dyDescent="0.2">
      <c r="A268" t="s">
        <v>229</v>
      </c>
      <c r="B268" t="s">
        <v>67</v>
      </c>
      <c r="C268" t="s">
        <v>68</v>
      </c>
    </row>
    <row r="269" spans="1:3" x14ac:dyDescent="0.2">
      <c r="A269" t="s">
        <v>229</v>
      </c>
      <c r="B269" t="s">
        <v>154</v>
      </c>
      <c r="C269" t="s">
        <v>61</v>
      </c>
    </row>
    <row r="270" spans="1:3" x14ac:dyDescent="0.2">
      <c r="A270" t="s">
        <v>229</v>
      </c>
      <c r="B270" t="s">
        <v>63</v>
      </c>
      <c r="C270" t="s">
        <v>63</v>
      </c>
    </row>
    <row r="271" spans="1:3" x14ac:dyDescent="0.2">
      <c r="A271" t="s">
        <v>229</v>
      </c>
      <c r="B271" t="s">
        <v>64</v>
      </c>
      <c r="C271" t="s">
        <v>64</v>
      </c>
    </row>
    <row r="272" spans="1:3" x14ac:dyDescent="0.2">
      <c r="A272" t="s">
        <v>229</v>
      </c>
      <c r="B272" t="s">
        <v>62</v>
      </c>
      <c r="C272" t="s">
        <v>62</v>
      </c>
    </row>
    <row r="273" spans="1:3" x14ac:dyDescent="0.2">
      <c r="A273" t="s">
        <v>229</v>
      </c>
      <c r="B273" t="s">
        <v>256</v>
      </c>
      <c r="C273" t="s">
        <v>71</v>
      </c>
    </row>
    <row r="274" spans="1:3" x14ac:dyDescent="0.2">
      <c r="A274" t="s">
        <v>229</v>
      </c>
      <c r="B274" t="s">
        <v>73</v>
      </c>
      <c r="C274" t="s">
        <v>74</v>
      </c>
    </row>
    <row r="275" spans="1:3" x14ac:dyDescent="0.2">
      <c r="A275" t="s">
        <v>229</v>
      </c>
      <c r="B275" t="s">
        <v>257</v>
      </c>
      <c r="C275" t="s">
        <v>231</v>
      </c>
    </row>
    <row r="276" spans="1:3" x14ac:dyDescent="0.2">
      <c r="A276" t="s">
        <v>229</v>
      </c>
      <c r="B276" t="s">
        <v>72</v>
      </c>
      <c r="C276" t="s">
        <v>72</v>
      </c>
    </row>
    <row r="277" spans="1:3" x14ac:dyDescent="0.2">
      <c r="A277" t="s">
        <v>229</v>
      </c>
      <c r="B277" t="s">
        <v>258</v>
      </c>
      <c r="C277" t="s">
        <v>106</v>
      </c>
    </row>
    <row r="278" spans="1:3" x14ac:dyDescent="0.2">
      <c r="A278" t="s">
        <v>229</v>
      </c>
      <c r="B278" t="s">
        <v>165</v>
      </c>
      <c r="C278" t="s">
        <v>77</v>
      </c>
    </row>
    <row r="279" spans="1:3" x14ac:dyDescent="0.2">
      <c r="A279" t="s">
        <v>229</v>
      </c>
      <c r="B279" t="s">
        <v>259</v>
      </c>
      <c r="C279" t="s">
        <v>166</v>
      </c>
    </row>
    <row r="280" spans="1:3" x14ac:dyDescent="0.2">
      <c r="A280" t="s">
        <v>229</v>
      </c>
      <c r="B280" t="s">
        <v>270</v>
      </c>
      <c r="C280" t="s">
        <v>232</v>
      </c>
    </row>
    <row r="281" spans="1:3" x14ac:dyDescent="0.2">
      <c r="A281" t="s">
        <v>229</v>
      </c>
      <c r="B281" t="s">
        <v>265</v>
      </c>
      <c r="C281" t="s">
        <v>91</v>
      </c>
    </row>
    <row r="282" spans="1:3" x14ac:dyDescent="0.2">
      <c r="A282" t="s">
        <v>229</v>
      </c>
      <c r="B282" t="s">
        <v>273</v>
      </c>
      <c r="C282" t="s">
        <v>34</v>
      </c>
    </row>
    <row r="283" spans="1:3" x14ac:dyDescent="0.2">
      <c r="A283" t="s">
        <v>229</v>
      </c>
      <c r="B283" t="s">
        <v>158</v>
      </c>
      <c r="C283" t="s">
        <v>17</v>
      </c>
    </row>
    <row r="284" spans="1:3" x14ac:dyDescent="0.2">
      <c r="A284" t="s">
        <v>229</v>
      </c>
      <c r="B284" t="s">
        <v>262</v>
      </c>
      <c r="C284" t="s">
        <v>234</v>
      </c>
    </row>
    <row r="285" spans="1:3" x14ac:dyDescent="0.2">
      <c r="A285" t="s">
        <v>229</v>
      </c>
      <c r="B285" t="s">
        <v>279</v>
      </c>
      <c r="C285" t="s">
        <v>10</v>
      </c>
    </row>
    <row r="286" spans="1:3" x14ac:dyDescent="0.2">
      <c r="A286" t="s">
        <v>229</v>
      </c>
      <c r="B286" t="s">
        <v>191</v>
      </c>
      <c r="C286" t="s">
        <v>192</v>
      </c>
    </row>
    <row r="287" spans="1:3" x14ac:dyDescent="0.2">
      <c r="A287" t="s">
        <v>229</v>
      </c>
      <c r="B287" t="s">
        <v>235</v>
      </c>
      <c r="C287" t="s">
        <v>235</v>
      </c>
    </row>
    <row r="288" spans="1:3" x14ac:dyDescent="0.2">
      <c r="A288" t="s">
        <v>229</v>
      </c>
      <c r="B288" t="s">
        <v>83</v>
      </c>
      <c r="C288" t="s">
        <v>110</v>
      </c>
    </row>
    <row r="289" spans="1:3" x14ac:dyDescent="0.2">
      <c r="A289" t="s">
        <v>229</v>
      </c>
      <c r="B289" t="s">
        <v>13</v>
      </c>
      <c r="C289" t="s">
        <v>13</v>
      </c>
    </row>
    <row r="290" spans="1:3" x14ac:dyDescent="0.2">
      <c r="A290" t="s">
        <v>229</v>
      </c>
      <c r="B290" t="s">
        <v>14</v>
      </c>
      <c r="C290" t="s">
        <v>14</v>
      </c>
    </row>
    <row r="291" spans="1:3" x14ac:dyDescent="0.2">
      <c r="A291" t="s">
        <v>229</v>
      </c>
      <c r="B291" t="s">
        <v>35</v>
      </c>
      <c r="C291" t="s">
        <v>35</v>
      </c>
    </row>
    <row r="292" spans="1:3" x14ac:dyDescent="0.2">
      <c r="A292" t="s">
        <v>229</v>
      </c>
      <c r="B292" t="s">
        <v>36</v>
      </c>
      <c r="C292" s="2" t="s">
        <v>30</v>
      </c>
    </row>
    <row r="293" spans="1:3" x14ac:dyDescent="0.2">
      <c r="A293" t="s">
        <v>229</v>
      </c>
      <c r="B293" t="s">
        <v>22</v>
      </c>
      <c r="C293" t="s">
        <v>22</v>
      </c>
    </row>
    <row r="294" spans="1:3" x14ac:dyDescent="0.2">
      <c r="A294" t="s">
        <v>229</v>
      </c>
      <c r="B294" t="s">
        <v>194</v>
      </c>
      <c r="C294" s="1" t="s">
        <v>12</v>
      </c>
    </row>
    <row r="295" spans="1:3" x14ac:dyDescent="0.2">
      <c r="A295" t="s">
        <v>229</v>
      </c>
      <c r="B295" t="s">
        <v>268</v>
      </c>
      <c r="C295" s="1" t="s">
        <v>12</v>
      </c>
    </row>
    <row r="296" spans="1:3" x14ac:dyDescent="0.2">
      <c r="A296" t="s">
        <v>229</v>
      </c>
      <c r="B296" t="s">
        <v>277</v>
      </c>
      <c r="C296" s="1" t="s">
        <v>109</v>
      </c>
    </row>
    <row r="297" spans="1:3" x14ac:dyDescent="0.2">
      <c r="A297" t="s">
        <v>229</v>
      </c>
      <c r="B297" t="s">
        <v>278</v>
      </c>
      <c r="C297" s="1" t="s">
        <v>109</v>
      </c>
    </row>
    <row r="298" spans="1:3" x14ac:dyDescent="0.2">
      <c r="A298" t="s">
        <v>229</v>
      </c>
      <c r="B298" t="s">
        <v>261</v>
      </c>
      <c r="C298" t="s">
        <v>111</v>
      </c>
    </row>
    <row r="299" spans="1:3" x14ac:dyDescent="0.2">
      <c r="A299" t="s">
        <v>229</v>
      </c>
      <c r="B299" t="s">
        <v>88</v>
      </c>
      <c r="C299" t="s">
        <v>88</v>
      </c>
    </row>
    <row r="300" spans="1:3" x14ac:dyDescent="0.2">
      <c r="A300" t="s">
        <v>229</v>
      </c>
      <c r="B300" t="s">
        <v>272</v>
      </c>
      <c r="C300" t="s">
        <v>271</v>
      </c>
    </row>
    <row r="301" spans="1:3" x14ac:dyDescent="0.2">
      <c r="A301" t="s">
        <v>229</v>
      </c>
      <c r="B301" t="s">
        <v>237</v>
      </c>
      <c r="C301" t="s">
        <v>237</v>
      </c>
    </row>
    <row r="302" spans="1:3" x14ac:dyDescent="0.2">
      <c r="A302" t="s">
        <v>229</v>
      </c>
      <c r="B302" t="s">
        <v>238</v>
      </c>
      <c r="C302" t="s">
        <v>238</v>
      </c>
    </row>
    <row r="303" spans="1:3" x14ac:dyDescent="0.2">
      <c r="A303" t="s">
        <v>229</v>
      </c>
      <c r="B303" t="s">
        <v>239</v>
      </c>
      <c r="C303" t="s">
        <v>239</v>
      </c>
    </row>
    <row r="304" spans="1:3" x14ac:dyDescent="0.2">
      <c r="A304" t="s">
        <v>229</v>
      </c>
      <c r="B304" t="s">
        <v>263</v>
      </c>
      <c r="C304" t="s">
        <v>15</v>
      </c>
    </row>
    <row r="305" spans="1:3" x14ac:dyDescent="0.2">
      <c r="A305" t="s">
        <v>229</v>
      </c>
      <c r="B305" t="s">
        <v>115</v>
      </c>
      <c r="C305" t="s">
        <v>115</v>
      </c>
    </row>
    <row r="306" spans="1:3" x14ac:dyDescent="0.2">
      <c r="A306" t="s">
        <v>229</v>
      </c>
      <c r="B306" t="s">
        <v>275</v>
      </c>
      <c r="C306" t="s">
        <v>240</v>
      </c>
    </row>
    <row r="307" spans="1:3" x14ac:dyDescent="0.2">
      <c r="A307" t="s">
        <v>229</v>
      </c>
      <c r="B307" t="s">
        <v>241</v>
      </c>
      <c r="C307" t="s">
        <v>241</v>
      </c>
    </row>
    <row r="308" spans="1:3" x14ac:dyDescent="0.2">
      <c r="A308" t="s">
        <v>229</v>
      </c>
      <c r="B308" t="s">
        <v>276</v>
      </c>
      <c r="C308" t="s">
        <v>242</v>
      </c>
    </row>
    <row r="309" spans="1:3" x14ac:dyDescent="0.2">
      <c r="A309" t="s">
        <v>229</v>
      </c>
      <c r="B309" t="s">
        <v>26</v>
      </c>
      <c r="C309" t="s">
        <v>26</v>
      </c>
    </row>
    <row r="310" spans="1:3" x14ac:dyDescent="0.2">
      <c r="A310" t="s">
        <v>229</v>
      </c>
      <c r="B310" t="s">
        <v>23</v>
      </c>
      <c r="C310" t="s">
        <v>23</v>
      </c>
    </row>
    <row r="311" spans="1:3" x14ac:dyDescent="0.2">
      <c r="A311" t="s">
        <v>229</v>
      </c>
      <c r="B311" t="s">
        <v>24</v>
      </c>
      <c r="C311" t="s">
        <v>24</v>
      </c>
    </row>
    <row r="312" spans="1:3" x14ac:dyDescent="0.2">
      <c r="A312" t="s">
        <v>229</v>
      </c>
      <c r="B312" t="s">
        <v>260</v>
      </c>
      <c r="C312" t="s">
        <v>80</v>
      </c>
    </row>
    <row r="313" spans="1:3" x14ac:dyDescent="0.2">
      <c r="A313" t="s">
        <v>229</v>
      </c>
      <c r="B313" t="s">
        <v>266</v>
      </c>
      <c r="C313" s="1" t="s">
        <v>243</v>
      </c>
    </row>
    <row r="314" spans="1:3" x14ac:dyDescent="0.2">
      <c r="A314" t="s">
        <v>229</v>
      </c>
      <c r="B314" t="s">
        <v>267</v>
      </c>
      <c r="C314" s="1" t="s">
        <v>243</v>
      </c>
    </row>
    <row r="315" spans="1:3" x14ac:dyDescent="0.2">
      <c r="A315" t="s">
        <v>229</v>
      </c>
      <c r="B315" t="s">
        <v>244</v>
      </c>
      <c r="C315" t="s">
        <v>244</v>
      </c>
    </row>
    <row r="316" spans="1:3" x14ac:dyDescent="0.2">
      <c r="A316" t="s">
        <v>229</v>
      </c>
      <c r="B316" t="s">
        <v>269</v>
      </c>
      <c r="C316" t="s">
        <v>82</v>
      </c>
    </row>
    <row r="317" spans="1:3" x14ac:dyDescent="0.2">
      <c r="A317" t="s">
        <v>229</v>
      </c>
      <c r="B317" t="s">
        <v>177</v>
      </c>
      <c r="C317" t="s">
        <v>177</v>
      </c>
    </row>
    <row r="318" spans="1:3" x14ac:dyDescent="0.2">
      <c r="A318" t="s">
        <v>229</v>
      </c>
      <c r="B318" t="s">
        <v>93</v>
      </c>
      <c r="C318" t="s">
        <v>93</v>
      </c>
    </row>
    <row r="319" spans="1:3" x14ac:dyDescent="0.2">
      <c r="A319" t="s">
        <v>229</v>
      </c>
      <c r="B319" t="s">
        <v>213</v>
      </c>
      <c r="C319" t="s">
        <v>214</v>
      </c>
    </row>
    <row r="320" spans="1:3" x14ac:dyDescent="0.2">
      <c r="A320" t="s">
        <v>229</v>
      </c>
      <c r="B320" t="s">
        <v>264</v>
      </c>
      <c r="C320" t="s">
        <v>163</v>
      </c>
    </row>
    <row r="321" spans="1:3" x14ac:dyDescent="0.2">
      <c r="A321" t="s">
        <v>229</v>
      </c>
      <c r="B321" t="s">
        <v>121</v>
      </c>
      <c r="C321" t="s">
        <v>121</v>
      </c>
    </row>
    <row r="322" spans="1:3" x14ac:dyDescent="0.2">
      <c r="A322" t="s">
        <v>229</v>
      </c>
      <c r="B322" t="s">
        <v>246</v>
      </c>
      <c r="C322" t="s">
        <v>246</v>
      </c>
    </row>
    <row r="323" spans="1:3" x14ac:dyDescent="0.2">
      <c r="A323" t="s">
        <v>229</v>
      </c>
      <c r="B323" t="s">
        <v>215</v>
      </c>
      <c r="C323" t="s">
        <v>178</v>
      </c>
    </row>
    <row r="324" spans="1:3" x14ac:dyDescent="0.2">
      <c r="A324" t="s">
        <v>229</v>
      </c>
      <c r="B324" t="s">
        <v>280</v>
      </c>
      <c r="C324" t="s">
        <v>247</v>
      </c>
    </row>
    <row r="325" spans="1:3" x14ac:dyDescent="0.2">
      <c r="A325" t="s">
        <v>229</v>
      </c>
      <c r="B325" t="s">
        <v>281</v>
      </c>
      <c r="C325" t="s">
        <v>248</v>
      </c>
    </row>
    <row r="326" spans="1:3" x14ac:dyDescent="0.2">
      <c r="A326" t="s">
        <v>229</v>
      </c>
      <c r="B326" t="s">
        <v>84</v>
      </c>
      <c r="C326" t="s">
        <v>84</v>
      </c>
    </row>
    <row r="327" spans="1:3" x14ac:dyDescent="0.2">
      <c r="A327" t="s">
        <v>229</v>
      </c>
      <c r="B327" t="s">
        <v>249</v>
      </c>
      <c r="C327" t="s">
        <v>249</v>
      </c>
    </row>
    <row r="328" spans="1:3" x14ac:dyDescent="0.2">
      <c r="A328" t="s">
        <v>229</v>
      </c>
      <c r="B328" t="s">
        <v>81</v>
      </c>
      <c r="C328" t="s">
        <v>81</v>
      </c>
    </row>
    <row r="329" spans="1:3" x14ac:dyDescent="0.2">
      <c r="A329" t="s">
        <v>229</v>
      </c>
      <c r="B329" t="s">
        <v>282</v>
      </c>
      <c r="C329" t="s">
        <v>136</v>
      </c>
    </row>
    <row r="330" spans="1:3" x14ac:dyDescent="0.2">
      <c r="A330" t="s">
        <v>229</v>
      </c>
      <c r="B330" t="s">
        <v>144</v>
      </c>
      <c r="C330" t="s">
        <v>144</v>
      </c>
    </row>
    <row r="331" spans="1:3" x14ac:dyDescent="0.2">
      <c r="A331" t="s">
        <v>229</v>
      </c>
      <c r="B331" t="s">
        <v>250</v>
      </c>
      <c r="C331" t="s">
        <v>250</v>
      </c>
    </row>
    <row r="332" spans="1:3" x14ac:dyDescent="0.2">
      <c r="A332" t="s">
        <v>229</v>
      </c>
      <c r="B332" t="s">
        <v>284</v>
      </c>
      <c r="C332" t="s">
        <v>134</v>
      </c>
    </row>
    <row r="333" spans="1:3" x14ac:dyDescent="0.2">
      <c r="A333" t="s">
        <v>229</v>
      </c>
      <c r="B333" t="s">
        <v>135</v>
      </c>
      <c r="C333" t="s">
        <v>135</v>
      </c>
    </row>
    <row r="334" spans="1:3" x14ac:dyDescent="0.2">
      <c r="A334" t="s">
        <v>229</v>
      </c>
      <c r="B334" t="s">
        <v>283</v>
      </c>
      <c r="C334" t="s">
        <v>251</v>
      </c>
    </row>
    <row r="335" spans="1:3" x14ac:dyDescent="0.2">
      <c r="A335" t="s">
        <v>229</v>
      </c>
      <c r="B335" t="s">
        <v>285</v>
      </c>
      <c r="C335" t="s">
        <v>253</v>
      </c>
    </row>
    <row r="336" spans="1:3" x14ac:dyDescent="0.2">
      <c r="A336" t="s">
        <v>229</v>
      </c>
      <c r="B336" t="s">
        <v>286</v>
      </c>
      <c r="C336" t="s">
        <v>146</v>
      </c>
    </row>
    <row r="337" spans="1:3" x14ac:dyDescent="0.2">
      <c r="A337" t="s">
        <v>229</v>
      </c>
      <c r="B337" t="s">
        <v>157</v>
      </c>
      <c r="C337" t="s">
        <v>148</v>
      </c>
    </row>
    <row r="338" spans="1:3" x14ac:dyDescent="0.2">
      <c r="A338" t="s">
        <v>229</v>
      </c>
      <c r="B338" t="s">
        <v>274</v>
      </c>
      <c r="C338" t="s">
        <v>186</v>
      </c>
    </row>
    <row r="339" spans="1:3" x14ac:dyDescent="0.2">
      <c r="A339" t="s">
        <v>229</v>
      </c>
      <c r="B339" t="s">
        <v>150</v>
      </c>
      <c r="C339"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topLeftCell="A23" workbookViewId="0">
      <selection sqref="A1:XFD1048576"/>
    </sheetView>
  </sheetViews>
  <sheetFormatPr baseColWidth="10" defaultColWidth="8.83203125" defaultRowHeight="15" x14ac:dyDescent="0.2"/>
  <cols>
    <col min="1" max="1" width="18" bestFit="1" customWidth="1"/>
    <col min="2" max="2" width="20.1640625" bestFit="1" customWidth="1"/>
    <col min="4" max="4" width="9.83203125" bestFit="1" customWidth="1"/>
    <col min="5" max="5" width="16" bestFit="1" customWidth="1"/>
    <col min="6" max="6" width="25.5" customWidth="1"/>
  </cols>
  <sheetData>
    <row r="1" spans="1:6" x14ac:dyDescent="0.2">
      <c r="A1" t="s">
        <v>46</v>
      </c>
      <c r="B1" t="s">
        <v>383</v>
      </c>
      <c r="C1" t="s">
        <v>381</v>
      </c>
      <c r="D1" t="s">
        <v>316</v>
      </c>
      <c r="E1" t="s">
        <v>413</v>
      </c>
      <c r="F1" t="s">
        <v>414</v>
      </c>
    </row>
    <row r="2" spans="1:6" x14ac:dyDescent="0.2">
      <c r="A2" t="s">
        <v>96</v>
      </c>
      <c r="B2">
        <v>1055</v>
      </c>
      <c r="C2">
        <v>72</v>
      </c>
      <c r="D2">
        <v>51</v>
      </c>
    </row>
    <row r="3" spans="1:6" x14ac:dyDescent="0.2">
      <c r="A3" t="s">
        <v>96</v>
      </c>
      <c r="B3">
        <v>1610</v>
      </c>
      <c r="C3">
        <v>75</v>
      </c>
      <c r="D3">
        <v>115</v>
      </c>
    </row>
    <row r="4" spans="1:6" x14ac:dyDescent="0.2">
      <c r="A4" t="s">
        <v>96</v>
      </c>
      <c r="B4">
        <v>2086</v>
      </c>
      <c r="C4">
        <v>75</v>
      </c>
      <c r="D4">
        <v>150</v>
      </c>
    </row>
    <row r="5" spans="1:6" x14ac:dyDescent="0.2">
      <c r="A5" t="s">
        <v>96</v>
      </c>
      <c r="B5">
        <v>2310</v>
      </c>
      <c r="C5">
        <v>85</v>
      </c>
      <c r="D5">
        <v>197</v>
      </c>
    </row>
    <row r="6" spans="1:6" x14ac:dyDescent="0.2">
      <c r="A6" t="s">
        <v>96</v>
      </c>
      <c r="B6">
        <v>3714</v>
      </c>
      <c r="C6">
        <v>129</v>
      </c>
      <c r="D6">
        <v>263</v>
      </c>
    </row>
    <row r="7" spans="1:6" x14ac:dyDescent="0.2">
      <c r="A7" t="s">
        <v>96</v>
      </c>
      <c r="B7">
        <v>5296</v>
      </c>
      <c r="C7">
        <v>150</v>
      </c>
      <c r="D7">
        <v>364</v>
      </c>
    </row>
    <row r="8" spans="1:6" x14ac:dyDescent="0.2">
      <c r="A8" t="s">
        <v>96</v>
      </c>
      <c r="B8">
        <v>7373</v>
      </c>
      <c r="C8">
        <v>110</v>
      </c>
      <c r="D8">
        <v>407</v>
      </c>
    </row>
    <row r="9" spans="1:6" x14ac:dyDescent="0.2">
      <c r="A9" t="s">
        <v>96</v>
      </c>
      <c r="B9">
        <v>8502</v>
      </c>
      <c r="C9">
        <v>190</v>
      </c>
      <c r="D9">
        <v>447</v>
      </c>
    </row>
    <row r="10" spans="1:6" x14ac:dyDescent="0.2">
      <c r="A10" t="s">
        <v>96</v>
      </c>
      <c r="B10">
        <v>8730</v>
      </c>
      <c r="C10">
        <v>200</v>
      </c>
      <c r="D10">
        <v>462</v>
      </c>
    </row>
    <row r="11" spans="1:6" x14ac:dyDescent="0.2">
      <c r="A11" t="s">
        <v>96</v>
      </c>
      <c r="B11">
        <v>9136</v>
      </c>
      <c r="C11">
        <v>210</v>
      </c>
      <c r="D11">
        <v>516</v>
      </c>
    </row>
    <row r="12" spans="1:6" x14ac:dyDescent="0.2">
      <c r="A12" t="s">
        <v>96</v>
      </c>
      <c r="B12">
        <v>10310</v>
      </c>
      <c r="C12">
        <v>210</v>
      </c>
      <c r="D12">
        <v>530</v>
      </c>
    </row>
    <row r="13" spans="1:6" x14ac:dyDescent="0.2">
      <c r="A13" s="16" t="s">
        <v>3</v>
      </c>
      <c r="B13" s="16"/>
      <c r="C13" s="16"/>
      <c r="D13" s="16"/>
      <c r="E13" s="16">
        <v>11</v>
      </c>
      <c r="F13" s="16">
        <v>2</v>
      </c>
    </row>
    <row r="14" spans="1:6" x14ac:dyDescent="0.2">
      <c r="A14" t="s">
        <v>151</v>
      </c>
      <c r="B14">
        <v>491</v>
      </c>
      <c r="C14">
        <v>50</v>
      </c>
      <c r="D14">
        <v>24</v>
      </c>
    </row>
    <row r="15" spans="1:6" x14ac:dyDescent="0.2">
      <c r="A15" t="s">
        <v>151</v>
      </c>
      <c r="B15">
        <v>717</v>
      </c>
      <c r="C15">
        <v>50</v>
      </c>
      <c r="D15">
        <v>31</v>
      </c>
    </row>
    <row r="16" spans="1:6" x14ac:dyDescent="0.2">
      <c r="A16" t="s">
        <v>151</v>
      </c>
      <c r="B16">
        <v>1023</v>
      </c>
      <c r="C16">
        <v>50</v>
      </c>
      <c r="D16">
        <v>41</v>
      </c>
    </row>
    <row r="17" spans="1:6" x14ac:dyDescent="0.2">
      <c r="A17" t="s">
        <v>151</v>
      </c>
      <c r="B17">
        <v>1400</v>
      </c>
      <c r="C17">
        <v>50</v>
      </c>
      <c r="D17">
        <v>81</v>
      </c>
    </row>
    <row r="18" spans="1:6" x14ac:dyDescent="0.2">
      <c r="A18" t="s">
        <v>151</v>
      </c>
      <c r="B18">
        <v>2028</v>
      </c>
      <c r="C18">
        <v>50</v>
      </c>
      <c r="D18">
        <v>114</v>
      </c>
    </row>
    <row r="19" spans="1:6" x14ac:dyDescent="0.2">
      <c r="A19" t="s">
        <v>151</v>
      </c>
      <c r="B19">
        <v>2251</v>
      </c>
      <c r="C19">
        <v>50</v>
      </c>
      <c r="D19">
        <v>119</v>
      </c>
    </row>
    <row r="20" spans="1:6" x14ac:dyDescent="0.2">
      <c r="A20" t="s">
        <v>151</v>
      </c>
      <c r="B20">
        <v>2685</v>
      </c>
      <c r="C20">
        <v>50</v>
      </c>
      <c r="D20">
        <v>129</v>
      </c>
    </row>
    <row r="21" spans="1:6" x14ac:dyDescent="0.2">
      <c r="A21" s="16" t="s">
        <v>4</v>
      </c>
      <c r="B21" s="16"/>
      <c r="C21" s="16"/>
      <c r="D21" s="16"/>
      <c r="E21" s="16">
        <v>7</v>
      </c>
      <c r="F21" s="16">
        <v>4</v>
      </c>
    </row>
    <row r="22" spans="1:6" x14ac:dyDescent="0.2">
      <c r="A22" t="s">
        <v>170</v>
      </c>
      <c r="B22">
        <v>4770</v>
      </c>
      <c r="C22" s="17">
        <v>110</v>
      </c>
      <c r="D22">
        <v>130</v>
      </c>
    </row>
    <row r="23" spans="1:6" x14ac:dyDescent="0.2">
      <c r="A23" s="16" t="s">
        <v>5</v>
      </c>
      <c r="B23" s="16"/>
      <c r="C23" s="16"/>
      <c r="D23" s="16"/>
      <c r="E23" s="16">
        <v>1</v>
      </c>
      <c r="F23" s="16">
        <v>0</v>
      </c>
    </row>
    <row r="24" spans="1:6" x14ac:dyDescent="0.2">
      <c r="A24" t="s">
        <v>187</v>
      </c>
      <c r="B24">
        <v>1370</v>
      </c>
      <c r="C24">
        <v>70</v>
      </c>
      <c r="D24">
        <v>202.5</v>
      </c>
    </row>
    <row r="25" spans="1:6" x14ac:dyDescent="0.2">
      <c r="A25" s="16" t="s">
        <v>6</v>
      </c>
      <c r="B25" s="16"/>
      <c r="C25" s="16"/>
      <c r="D25" s="16"/>
      <c r="E25" s="16">
        <v>1</v>
      </c>
      <c r="F25" s="16">
        <v>1</v>
      </c>
    </row>
    <row r="26" spans="1:6" x14ac:dyDescent="0.2">
      <c r="A26" t="s">
        <v>229</v>
      </c>
      <c r="B26">
        <v>2640</v>
      </c>
      <c r="C26">
        <v>50</v>
      </c>
      <c r="D26">
        <v>94</v>
      </c>
    </row>
    <row r="27" spans="1:6" x14ac:dyDescent="0.2">
      <c r="A27" t="s">
        <v>229</v>
      </c>
      <c r="B27">
        <v>3260</v>
      </c>
      <c r="C27">
        <v>50</v>
      </c>
      <c r="D27">
        <v>102</v>
      </c>
    </row>
    <row r="28" spans="1:6" x14ac:dyDescent="0.2">
      <c r="A28" t="s">
        <v>229</v>
      </c>
      <c r="B28">
        <v>5420</v>
      </c>
      <c r="C28">
        <v>50</v>
      </c>
      <c r="D28">
        <v>146</v>
      </c>
    </row>
    <row r="29" spans="1:6" x14ac:dyDescent="0.2">
      <c r="A29" t="s">
        <v>229</v>
      </c>
      <c r="B29">
        <v>8010</v>
      </c>
      <c r="C29">
        <v>50</v>
      </c>
      <c r="D29">
        <v>200</v>
      </c>
    </row>
    <row r="30" spans="1:6" x14ac:dyDescent="0.2">
      <c r="A30" s="16" t="s">
        <v>1</v>
      </c>
      <c r="B30" s="16"/>
      <c r="C30" s="16"/>
      <c r="D30" s="16"/>
      <c r="E30" s="16">
        <v>4</v>
      </c>
      <c r="F30" s="16">
        <v>0</v>
      </c>
    </row>
    <row r="31" spans="1:6" x14ac:dyDescent="0.2">
      <c r="A31" t="s">
        <v>327</v>
      </c>
      <c r="B31">
        <v>940</v>
      </c>
      <c r="C31">
        <v>70</v>
      </c>
      <c r="D31">
        <v>112</v>
      </c>
    </row>
    <row r="32" spans="1:6" x14ac:dyDescent="0.2">
      <c r="A32" t="s">
        <v>327</v>
      </c>
      <c r="B32">
        <v>2042</v>
      </c>
      <c r="C32">
        <v>18</v>
      </c>
      <c r="D32">
        <v>147</v>
      </c>
    </row>
    <row r="33" spans="1:6" x14ac:dyDescent="0.2">
      <c r="A33" t="s">
        <v>327</v>
      </c>
      <c r="B33">
        <v>2490</v>
      </c>
      <c r="C33">
        <v>60</v>
      </c>
      <c r="D33">
        <v>200</v>
      </c>
    </row>
    <row r="34" spans="1:6" x14ac:dyDescent="0.2">
      <c r="A34" t="s">
        <v>327</v>
      </c>
      <c r="B34">
        <v>6067</v>
      </c>
      <c r="C34">
        <v>60</v>
      </c>
      <c r="D34">
        <v>393</v>
      </c>
    </row>
    <row r="35" spans="1:6" x14ac:dyDescent="0.2">
      <c r="A35" s="16" t="s">
        <v>2</v>
      </c>
      <c r="B35" s="16"/>
      <c r="C35" s="16"/>
      <c r="D35" s="16"/>
      <c r="E35" s="16">
        <v>4</v>
      </c>
      <c r="F35" s="16">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411"/>
  <sheetViews>
    <sheetView topLeftCell="A404" workbookViewId="0">
      <pane xSplit="1" topLeftCell="B1" activePane="topRight" state="frozen"/>
      <selection activeCell="A102" sqref="A102"/>
      <selection pane="topRight" activeCell="G182" sqref="G182"/>
    </sheetView>
  </sheetViews>
  <sheetFormatPr baseColWidth="10" defaultColWidth="8.83203125" defaultRowHeight="15" x14ac:dyDescent="0.2"/>
  <cols>
    <col min="1" max="1" width="23.6640625" bestFit="1" customWidth="1"/>
  </cols>
  <sheetData>
    <row r="1" spans="1:14" x14ac:dyDescent="0.2">
      <c r="A1" s="3" t="s">
        <v>3</v>
      </c>
    </row>
    <row r="2" spans="1:14" x14ac:dyDescent="0.2">
      <c r="A2" s="3" t="s">
        <v>0</v>
      </c>
      <c r="B2" s="3">
        <v>534</v>
      </c>
      <c r="C2" s="3">
        <v>695</v>
      </c>
      <c r="D2" s="3">
        <v>856</v>
      </c>
      <c r="E2" s="3">
        <v>937</v>
      </c>
      <c r="F2" s="3">
        <v>994</v>
      </c>
      <c r="G2" s="3">
        <v>1125</v>
      </c>
      <c r="H2" s="3">
        <v>1216</v>
      </c>
      <c r="I2" s="3">
        <v>1290</v>
      </c>
      <c r="J2" s="3">
        <v>1364</v>
      </c>
      <c r="K2" s="3">
        <v>1438</v>
      </c>
      <c r="L2" s="3">
        <v>1519</v>
      </c>
      <c r="M2" s="3">
        <v>1648</v>
      </c>
      <c r="N2" s="3">
        <v>1792</v>
      </c>
    </row>
    <row r="3" spans="1:14" x14ac:dyDescent="0.2">
      <c r="A3" s="3" t="s">
        <v>28</v>
      </c>
      <c r="B3" s="3">
        <v>1416</v>
      </c>
      <c r="C3" s="3">
        <v>1255</v>
      </c>
      <c r="D3" s="3">
        <v>1094</v>
      </c>
      <c r="E3" s="3">
        <v>1013</v>
      </c>
      <c r="F3" s="3">
        <v>956</v>
      </c>
      <c r="G3" s="3">
        <v>825</v>
      </c>
      <c r="H3" s="3">
        <v>734</v>
      </c>
      <c r="I3" s="3">
        <v>660</v>
      </c>
      <c r="J3" s="3">
        <v>586</v>
      </c>
      <c r="K3" s="3">
        <v>512</v>
      </c>
      <c r="L3" s="3">
        <v>431</v>
      </c>
      <c r="M3" s="3">
        <v>302</v>
      </c>
      <c r="N3" s="3">
        <v>158</v>
      </c>
    </row>
    <row r="4" spans="1:14" x14ac:dyDescent="0.2">
      <c r="A4" s="3" t="s">
        <v>316</v>
      </c>
      <c r="B4" s="3">
        <v>29</v>
      </c>
      <c r="C4" s="3">
        <v>37</v>
      </c>
      <c r="D4" s="3">
        <v>45</v>
      </c>
      <c r="E4" s="3">
        <v>49</v>
      </c>
      <c r="F4" s="3">
        <v>53</v>
      </c>
      <c r="G4" s="3">
        <v>69</v>
      </c>
      <c r="H4" s="3">
        <v>80</v>
      </c>
      <c r="I4" s="3">
        <v>89</v>
      </c>
      <c r="J4" s="3">
        <v>98</v>
      </c>
      <c r="K4" s="3">
        <v>107</v>
      </c>
      <c r="L4" s="3">
        <v>116</v>
      </c>
      <c r="M4" s="3">
        <v>124</v>
      </c>
      <c r="N4" s="3">
        <v>133</v>
      </c>
    </row>
    <row r="5" spans="1:14" x14ac:dyDescent="0.2">
      <c r="A5" t="s">
        <v>99</v>
      </c>
      <c r="F5">
        <v>0.25</v>
      </c>
    </row>
    <row r="6" spans="1:14" x14ac:dyDescent="0.2">
      <c r="A6" t="s">
        <v>61</v>
      </c>
      <c r="B6">
        <v>4</v>
      </c>
      <c r="C6">
        <v>2</v>
      </c>
      <c r="D6">
        <v>2</v>
      </c>
      <c r="E6">
        <v>2</v>
      </c>
      <c r="F6">
        <v>1</v>
      </c>
      <c r="G6">
        <v>2</v>
      </c>
      <c r="H6">
        <v>1</v>
      </c>
      <c r="I6">
        <v>1</v>
      </c>
      <c r="J6">
        <v>1</v>
      </c>
      <c r="K6">
        <v>1</v>
      </c>
      <c r="L6">
        <v>0.5</v>
      </c>
      <c r="M6">
        <v>0.5</v>
      </c>
      <c r="N6">
        <v>0.5</v>
      </c>
    </row>
    <row r="7" spans="1:14" x14ac:dyDescent="0.2">
      <c r="A7" t="s">
        <v>62</v>
      </c>
      <c r="B7">
        <v>2</v>
      </c>
      <c r="C7">
        <v>1</v>
      </c>
      <c r="D7">
        <v>1</v>
      </c>
      <c r="E7">
        <v>1</v>
      </c>
      <c r="F7">
        <v>1</v>
      </c>
      <c r="G7">
        <v>1</v>
      </c>
      <c r="H7">
        <v>0.5</v>
      </c>
      <c r="I7">
        <v>0.5</v>
      </c>
      <c r="J7">
        <v>1</v>
      </c>
      <c r="K7">
        <v>1</v>
      </c>
      <c r="L7">
        <v>0.5</v>
      </c>
      <c r="M7">
        <v>2</v>
      </c>
      <c r="N7">
        <v>0.5</v>
      </c>
    </row>
    <row r="8" spans="1:14" x14ac:dyDescent="0.2">
      <c r="A8" t="s">
        <v>70</v>
      </c>
      <c r="B8">
        <v>0.5</v>
      </c>
      <c r="C8">
        <v>0.5</v>
      </c>
      <c r="D8">
        <v>0</v>
      </c>
      <c r="E8">
        <v>0</v>
      </c>
      <c r="F8">
        <v>0</v>
      </c>
      <c r="G8">
        <v>0</v>
      </c>
      <c r="H8">
        <v>0</v>
      </c>
      <c r="I8">
        <v>0</v>
      </c>
      <c r="J8">
        <v>0</v>
      </c>
      <c r="K8">
        <v>0</v>
      </c>
      <c r="L8">
        <v>0</v>
      </c>
      <c r="M8">
        <v>0.5</v>
      </c>
      <c r="N8">
        <v>0.5</v>
      </c>
    </row>
    <row r="9" spans="1:14" x14ac:dyDescent="0.2">
      <c r="A9" t="s">
        <v>63</v>
      </c>
      <c r="B9">
        <v>10</v>
      </c>
      <c r="C9">
        <v>10</v>
      </c>
      <c r="D9">
        <v>9</v>
      </c>
      <c r="E9">
        <v>11</v>
      </c>
      <c r="F9">
        <v>8</v>
      </c>
      <c r="G9">
        <v>14</v>
      </c>
      <c r="H9">
        <v>11</v>
      </c>
      <c r="I9">
        <v>12</v>
      </c>
      <c r="J9">
        <v>13</v>
      </c>
      <c r="K9">
        <v>13</v>
      </c>
      <c r="L9">
        <v>13</v>
      </c>
      <c r="M9">
        <v>11</v>
      </c>
      <c r="N9">
        <v>15</v>
      </c>
    </row>
    <row r="10" spans="1:14" x14ac:dyDescent="0.2">
      <c r="A10" t="s">
        <v>60</v>
      </c>
      <c r="B10">
        <v>5</v>
      </c>
      <c r="C10">
        <v>5</v>
      </c>
      <c r="D10">
        <v>5</v>
      </c>
      <c r="E10">
        <v>8</v>
      </c>
      <c r="F10">
        <v>8</v>
      </c>
      <c r="G10">
        <v>7</v>
      </c>
      <c r="H10">
        <v>6</v>
      </c>
      <c r="I10">
        <v>7</v>
      </c>
      <c r="J10">
        <v>7</v>
      </c>
      <c r="K10">
        <v>10</v>
      </c>
      <c r="L10">
        <v>8</v>
      </c>
      <c r="M10">
        <v>9</v>
      </c>
      <c r="N10">
        <v>11</v>
      </c>
    </row>
    <row r="11" spans="1:14" x14ac:dyDescent="0.2">
      <c r="A11" t="s">
        <v>66</v>
      </c>
      <c r="B11">
        <v>14</v>
      </c>
      <c r="C11">
        <v>9</v>
      </c>
      <c r="D11">
        <v>11</v>
      </c>
      <c r="E11">
        <v>10</v>
      </c>
      <c r="F11">
        <v>11</v>
      </c>
      <c r="G11">
        <v>7</v>
      </c>
      <c r="H11">
        <v>11</v>
      </c>
      <c r="I11">
        <v>11</v>
      </c>
      <c r="J11">
        <v>9</v>
      </c>
      <c r="K11">
        <v>13</v>
      </c>
      <c r="L11">
        <v>14</v>
      </c>
      <c r="M11">
        <v>17</v>
      </c>
      <c r="N11">
        <v>15</v>
      </c>
    </row>
    <row r="12" spans="1:14" x14ac:dyDescent="0.2">
      <c r="A12" t="s">
        <v>98</v>
      </c>
      <c r="B12">
        <v>0</v>
      </c>
      <c r="C12">
        <v>0.5</v>
      </c>
      <c r="D12">
        <v>0</v>
      </c>
      <c r="E12">
        <v>0.5</v>
      </c>
      <c r="F12">
        <v>0</v>
      </c>
      <c r="G12">
        <v>0</v>
      </c>
      <c r="H12">
        <v>0.5</v>
      </c>
      <c r="I12">
        <v>0</v>
      </c>
      <c r="J12">
        <v>0.5</v>
      </c>
      <c r="K12">
        <v>0</v>
      </c>
      <c r="L12">
        <v>0.5</v>
      </c>
      <c r="M12">
        <v>0.5</v>
      </c>
      <c r="N12">
        <v>0.5</v>
      </c>
    </row>
    <row r="13" spans="1:14" x14ac:dyDescent="0.2">
      <c r="A13" t="s">
        <v>97</v>
      </c>
      <c r="G13">
        <v>0.25</v>
      </c>
      <c r="K13">
        <v>0.25</v>
      </c>
      <c r="L13">
        <v>0.25</v>
      </c>
    </row>
    <row r="14" spans="1:14" x14ac:dyDescent="0.2">
      <c r="A14" t="s">
        <v>64</v>
      </c>
      <c r="B14">
        <v>0.5</v>
      </c>
      <c r="C14">
        <v>1</v>
      </c>
      <c r="D14">
        <v>1</v>
      </c>
      <c r="E14">
        <v>1</v>
      </c>
      <c r="F14">
        <v>0.5</v>
      </c>
      <c r="G14">
        <v>0.5</v>
      </c>
      <c r="H14">
        <v>0.5</v>
      </c>
      <c r="I14">
        <v>0.5</v>
      </c>
      <c r="J14">
        <v>1</v>
      </c>
      <c r="K14">
        <v>0</v>
      </c>
      <c r="L14">
        <v>0</v>
      </c>
      <c r="M14">
        <v>0</v>
      </c>
      <c r="N14">
        <v>0</v>
      </c>
    </row>
    <row r="15" spans="1:14" x14ac:dyDescent="0.2">
      <c r="A15" t="s">
        <v>68</v>
      </c>
      <c r="B15">
        <v>1</v>
      </c>
      <c r="C15">
        <v>3</v>
      </c>
      <c r="D15">
        <v>2</v>
      </c>
      <c r="E15">
        <v>1</v>
      </c>
      <c r="F15">
        <v>2</v>
      </c>
      <c r="G15">
        <v>1</v>
      </c>
      <c r="H15">
        <v>1</v>
      </c>
      <c r="I15">
        <v>1</v>
      </c>
      <c r="J15">
        <v>1</v>
      </c>
      <c r="K15">
        <v>1</v>
      </c>
      <c r="L15">
        <v>2</v>
      </c>
      <c r="M15">
        <v>4</v>
      </c>
      <c r="N15">
        <v>3</v>
      </c>
    </row>
    <row r="16" spans="1:14" x14ac:dyDescent="0.2">
      <c r="A16" s="7" t="s">
        <v>103</v>
      </c>
      <c r="B16" s="7"/>
      <c r="C16" s="7"/>
      <c r="D16" s="7"/>
      <c r="E16" s="7"/>
      <c r="F16" s="7">
        <v>0.5</v>
      </c>
      <c r="G16" s="7"/>
      <c r="H16" s="7"/>
      <c r="I16" s="7"/>
      <c r="J16" s="7"/>
      <c r="K16" s="7"/>
      <c r="L16" s="7"/>
      <c r="M16" s="7"/>
      <c r="N16" s="7"/>
    </row>
    <row r="17" spans="1:14" x14ac:dyDescent="0.2">
      <c r="A17" t="s">
        <v>106</v>
      </c>
      <c r="B17">
        <v>0</v>
      </c>
      <c r="C17">
        <v>0.25</v>
      </c>
      <c r="D17">
        <v>0</v>
      </c>
      <c r="E17">
        <v>0</v>
      </c>
      <c r="F17">
        <v>0</v>
      </c>
      <c r="G17">
        <v>0.5</v>
      </c>
      <c r="H17">
        <v>0</v>
      </c>
      <c r="I17">
        <v>0</v>
      </c>
      <c r="J17">
        <v>0</v>
      </c>
      <c r="K17">
        <v>0</v>
      </c>
      <c r="L17">
        <v>0.75</v>
      </c>
      <c r="M17">
        <v>0</v>
      </c>
      <c r="N17">
        <v>0.5</v>
      </c>
    </row>
    <row r="18" spans="1:14" x14ac:dyDescent="0.2">
      <c r="A18" t="s">
        <v>71</v>
      </c>
      <c r="B18">
        <v>7</v>
      </c>
      <c r="C18">
        <v>12</v>
      </c>
      <c r="D18">
        <v>16</v>
      </c>
      <c r="E18">
        <v>14</v>
      </c>
      <c r="F18">
        <v>11</v>
      </c>
      <c r="G18">
        <v>12</v>
      </c>
      <c r="H18">
        <v>17</v>
      </c>
      <c r="I18">
        <v>10</v>
      </c>
      <c r="J18">
        <v>10</v>
      </c>
      <c r="K18">
        <v>12</v>
      </c>
      <c r="L18">
        <v>25</v>
      </c>
      <c r="M18">
        <v>20</v>
      </c>
      <c r="N18">
        <v>23</v>
      </c>
    </row>
    <row r="19" spans="1:14" x14ac:dyDescent="0.2">
      <c r="A19" s="7" t="s">
        <v>101</v>
      </c>
      <c r="B19" s="7"/>
      <c r="C19" s="7"/>
      <c r="D19" s="7"/>
      <c r="E19" s="7"/>
      <c r="F19" s="7"/>
      <c r="G19" s="7">
        <v>0.25</v>
      </c>
      <c r="H19" s="7"/>
      <c r="I19" s="7"/>
      <c r="J19" s="7"/>
      <c r="K19" s="7"/>
      <c r="L19" s="7"/>
      <c r="M19" s="7"/>
      <c r="N19" s="7"/>
    </row>
    <row r="20" spans="1:14" x14ac:dyDescent="0.2">
      <c r="A20" t="s">
        <v>72</v>
      </c>
      <c r="B20">
        <v>1</v>
      </c>
      <c r="C20">
        <v>1</v>
      </c>
      <c r="D20">
        <v>1</v>
      </c>
      <c r="E20">
        <v>1</v>
      </c>
      <c r="F20">
        <v>1</v>
      </c>
      <c r="G20">
        <v>0.5</v>
      </c>
      <c r="H20">
        <v>1</v>
      </c>
      <c r="I20">
        <v>1</v>
      </c>
      <c r="J20">
        <v>1</v>
      </c>
      <c r="K20">
        <v>1</v>
      </c>
      <c r="L20">
        <v>2</v>
      </c>
      <c r="M20">
        <v>2</v>
      </c>
      <c r="N20">
        <v>2</v>
      </c>
    </row>
    <row r="21" spans="1:14" x14ac:dyDescent="0.2">
      <c r="A21" t="s">
        <v>102</v>
      </c>
      <c r="E21">
        <v>0.5</v>
      </c>
      <c r="I21">
        <v>1</v>
      </c>
      <c r="J21">
        <v>0.5</v>
      </c>
    </row>
    <row r="22" spans="1:14" x14ac:dyDescent="0.2">
      <c r="A22" s="7" t="s">
        <v>105</v>
      </c>
      <c r="B22" s="7"/>
      <c r="C22" s="7"/>
      <c r="D22" s="7">
        <v>0.5</v>
      </c>
      <c r="E22" s="7">
        <v>0.5</v>
      </c>
      <c r="F22" s="7">
        <v>0.5</v>
      </c>
      <c r="G22" s="7">
        <v>0.5</v>
      </c>
      <c r="H22" s="7"/>
      <c r="I22" s="7"/>
      <c r="J22" s="7">
        <v>1</v>
      </c>
      <c r="K22" s="7"/>
      <c r="L22" s="7">
        <v>1</v>
      </c>
      <c r="M22" s="7">
        <v>0.5</v>
      </c>
      <c r="N22" s="7">
        <v>0.5</v>
      </c>
    </row>
    <row r="23" spans="1:14" x14ac:dyDescent="0.2">
      <c r="A23" s="7" t="s">
        <v>107</v>
      </c>
      <c r="B23" s="7"/>
      <c r="C23" s="7"/>
      <c r="D23" s="7">
        <v>0.25</v>
      </c>
      <c r="E23" s="7"/>
      <c r="F23" s="7"/>
      <c r="G23" s="7"/>
      <c r="H23" s="7">
        <v>0.25</v>
      </c>
      <c r="I23" s="7"/>
      <c r="J23" s="7"/>
      <c r="K23" s="7"/>
      <c r="L23" s="7"/>
      <c r="M23" s="7"/>
      <c r="N23" s="7"/>
    </row>
    <row r="24" spans="1:14" x14ac:dyDescent="0.2">
      <c r="A24" t="s">
        <v>104</v>
      </c>
      <c r="M24">
        <v>0.25</v>
      </c>
      <c r="N24">
        <v>0.25</v>
      </c>
    </row>
    <row r="25" spans="1:14" x14ac:dyDescent="0.2">
      <c r="A25" t="s">
        <v>74</v>
      </c>
      <c r="B25">
        <v>0.5</v>
      </c>
      <c r="C25">
        <v>0.5</v>
      </c>
      <c r="D25">
        <v>0.5</v>
      </c>
      <c r="E25">
        <v>0.5</v>
      </c>
      <c r="F25">
        <v>0.5</v>
      </c>
      <c r="G25">
        <v>0.5</v>
      </c>
      <c r="H25">
        <v>1</v>
      </c>
      <c r="J25">
        <v>0.5</v>
      </c>
      <c r="M25">
        <v>0.5</v>
      </c>
    </row>
    <row r="26" spans="1:14" x14ac:dyDescent="0.2">
      <c r="A26" t="s">
        <v>77</v>
      </c>
      <c r="B26">
        <v>0.5</v>
      </c>
      <c r="C26">
        <v>1</v>
      </c>
      <c r="D26">
        <v>1</v>
      </c>
      <c r="E26">
        <v>1</v>
      </c>
      <c r="F26">
        <v>1</v>
      </c>
      <c r="G26">
        <v>1</v>
      </c>
      <c r="H26">
        <v>1</v>
      </c>
      <c r="I26">
        <v>1</v>
      </c>
      <c r="J26">
        <v>1</v>
      </c>
      <c r="K26">
        <v>1</v>
      </c>
      <c r="L26">
        <v>0.5</v>
      </c>
      <c r="M26">
        <v>0.5</v>
      </c>
      <c r="N26">
        <v>0.5</v>
      </c>
    </row>
    <row r="27" spans="1:14" x14ac:dyDescent="0.2">
      <c r="A27" s="7" t="s">
        <v>129</v>
      </c>
      <c r="B27" s="7"/>
      <c r="C27" s="7"/>
      <c r="D27" s="7"/>
      <c r="E27" s="7"/>
      <c r="F27" s="7"/>
      <c r="G27" s="7"/>
      <c r="H27" s="7">
        <v>0.25</v>
      </c>
      <c r="I27" s="7"/>
      <c r="J27" s="7"/>
      <c r="K27" s="7"/>
      <c r="L27" s="7"/>
      <c r="M27" s="7"/>
      <c r="N27" s="7"/>
    </row>
    <row r="28" spans="1:14" x14ac:dyDescent="0.2">
      <c r="A28" t="s">
        <v>82</v>
      </c>
      <c r="B28">
        <v>0</v>
      </c>
      <c r="C28">
        <v>0.5</v>
      </c>
      <c r="D28">
        <v>0.5</v>
      </c>
      <c r="E28">
        <v>0.5</v>
      </c>
      <c r="F28">
        <v>0.5</v>
      </c>
      <c r="G28">
        <v>0.5</v>
      </c>
      <c r="H28">
        <v>0</v>
      </c>
      <c r="I28">
        <v>0.5</v>
      </c>
      <c r="J28">
        <v>0</v>
      </c>
      <c r="K28">
        <v>0.5</v>
      </c>
      <c r="L28">
        <v>0.5</v>
      </c>
      <c r="M28">
        <v>0</v>
      </c>
      <c r="N28">
        <v>0.5</v>
      </c>
    </row>
    <row r="29" spans="1:14" x14ac:dyDescent="0.2">
      <c r="A29" t="s">
        <v>127</v>
      </c>
      <c r="E29">
        <v>0.5</v>
      </c>
      <c r="G29">
        <v>0.5</v>
      </c>
      <c r="H29">
        <v>0.5</v>
      </c>
    </row>
    <row r="30" spans="1:14" x14ac:dyDescent="0.2">
      <c r="A30" s="7" t="s">
        <v>130</v>
      </c>
      <c r="B30" s="7"/>
      <c r="C30" s="7"/>
      <c r="D30" s="7"/>
      <c r="E30" s="7"/>
      <c r="F30" s="7"/>
      <c r="G30" s="7"/>
      <c r="H30" s="7"/>
      <c r="I30" s="7">
        <v>0.25</v>
      </c>
      <c r="J30" s="7"/>
      <c r="K30" s="7"/>
      <c r="L30" s="7"/>
      <c r="M30" s="7"/>
      <c r="N30" s="7"/>
    </row>
    <row r="31" spans="1:14" x14ac:dyDescent="0.2">
      <c r="A31" t="s">
        <v>109</v>
      </c>
      <c r="D31">
        <v>0.25</v>
      </c>
      <c r="M31">
        <v>0.25</v>
      </c>
    </row>
    <row r="32" spans="1:14" x14ac:dyDescent="0.2">
      <c r="A32" t="s">
        <v>116</v>
      </c>
    </row>
    <row r="33" spans="1:14" x14ac:dyDescent="0.2">
      <c r="A33" s="7" t="s">
        <v>132</v>
      </c>
      <c r="B33" s="7">
        <v>0.25</v>
      </c>
      <c r="C33" s="7"/>
      <c r="D33" s="7"/>
      <c r="E33" s="7"/>
      <c r="F33" s="7"/>
      <c r="G33" s="7"/>
      <c r="H33" s="7"/>
      <c r="I33" s="7"/>
      <c r="J33" s="7"/>
      <c r="K33" s="7"/>
      <c r="L33" s="7"/>
      <c r="M33" s="7"/>
      <c r="N33" s="7"/>
    </row>
    <row r="34" spans="1:14" x14ac:dyDescent="0.2">
      <c r="A34" t="s">
        <v>128</v>
      </c>
      <c r="B34">
        <v>0</v>
      </c>
      <c r="C34">
        <v>0.25</v>
      </c>
      <c r="D34">
        <v>0.25</v>
      </c>
      <c r="E34">
        <v>0</v>
      </c>
      <c r="F34">
        <v>0</v>
      </c>
      <c r="G34">
        <v>0</v>
      </c>
      <c r="H34">
        <v>0.25</v>
      </c>
      <c r="I34">
        <v>0</v>
      </c>
      <c r="J34">
        <v>0</v>
      </c>
      <c r="K34">
        <v>0</v>
      </c>
      <c r="L34">
        <v>0</v>
      </c>
      <c r="M34">
        <v>0</v>
      </c>
      <c r="N34">
        <v>0</v>
      </c>
    </row>
    <row r="35" spans="1:14" x14ac:dyDescent="0.2">
      <c r="A35" t="s">
        <v>87</v>
      </c>
      <c r="B35">
        <v>0.5</v>
      </c>
      <c r="C35">
        <v>0.5</v>
      </c>
      <c r="E35">
        <v>0.5</v>
      </c>
      <c r="F35">
        <v>0.5</v>
      </c>
      <c r="H35">
        <v>0.5</v>
      </c>
      <c r="I35">
        <v>0.5</v>
      </c>
      <c r="J35">
        <v>0.5</v>
      </c>
      <c r="K35">
        <v>1</v>
      </c>
      <c r="L35">
        <v>0.5</v>
      </c>
      <c r="M35">
        <v>0.5</v>
      </c>
    </row>
    <row r="36" spans="1:14" x14ac:dyDescent="0.2">
      <c r="A36" t="s">
        <v>88</v>
      </c>
      <c r="B36">
        <v>0.5</v>
      </c>
      <c r="C36">
        <v>0.5</v>
      </c>
      <c r="D36">
        <v>1</v>
      </c>
      <c r="E36">
        <v>0.5</v>
      </c>
      <c r="F36">
        <v>0.5</v>
      </c>
      <c r="G36">
        <v>0.5</v>
      </c>
      <c r="J36">
        <v>0.5</v>
      </c>
      <c r="L36">
        <v>0.5</v>
      </c>
      <c r="M36">
        <v>0.5</v>
      </c>
      <c r="N36">
        <v>0.5</v>
      </c>
    </row>
    <row r="37" spans="1:14" x14ac:dyDescent="0.2">
      <c r="A37" t="s">
        <v>86</v>
      </c>
      <c r="B37">
        <v>0.5</v>
      </c>
      <c r="C37">
        <v>0.5</v>
      </c>
      <c r="E37">
        <v>0.5</v>
      </c>
      <c r="F37">
        <v>0.5</v>
      </c>
      <c r="G37">
        <v>1</v>
      </c>
      <c r="H37">
        <v>1</v>
      </c>
      <c r="I37">
        <v>0.5</v>
      </c>
      <c r="J37">
        <v>0.5</v>
      </c>
      <c r="K37">
        <v>1</v>
      </c>
      <c r="L37">
        <v>0.5</v>
      </c>
      <c r="M37">
        <v>0.5</v>
      </c>
      <c r="N37">
        <v>1</v>
      </c>
    </row>
    <row r="38" spans="1:14" x14ac:dyDescent="0.2">
      <c r="A38" t="s">
        <v>95</v>
      </c>
      <c r="B38">
        <v>0.5</v>
      </c>
    </row>
    <row r="39" spans="1:14" x14ac:dyDescent="0.2">
      <c r="A39" t="s">
        <v>31</v>
      </c>
      <c r="B39">
        <v>1</v>
      </c>
      <c r="C39">
        <v>2</v>
      </c>
      <c r="D39">
        <v>3</v>
      </c>
      <c r="E39">
        <v>8</v>
      </c>
      <c r="F39">
        <v>11</v>
      </c>
      <c r="G39">
        <v>9</v>
      </c>
      <c r="H39">
        <v>8</v>
      </c>
      <c r="I39">
        <v>15</v>
      </c>
      <c r="J39">
        <v>16</v>
      </c>
      <c r="K39">
        <v>10</v>
      </c>
      <c r="L39">
        <v>1</v>
      </c>
      <c r="M39">
        <v>0.5</v>
      </c>
      <c r="N39">
        <v>0.5</v>
      </c>
    </row>
    <row r="40" spans="1:14" x14ac:dyDescent="0.2">
      <c r="A40" s="7" t="s">
        <v>118</v>
      </c>
      <c r="B40" s="7"/>
      <c r="C40" s="7"/>
      <c r="D40" s="7"/>
      <c r="E40" s="7"/>
      <c r="F40" s="7"/>
      <c r="G40" s="7"/>
      <c r="H40" s="7"/>
      <c r="I40" s="7"/>
      <c r="J40" s="7"/>
      <c r="K40" s="7"/>
      <c r="L40" s="7"/>
      <c r="M40" s="7"/>
      <c r="N40" s="7">
        <v>0.25</v>
      </c>
    </row>
    <row r="41" spans="1:14" x14ac:dyDescent="0.2">
      <c r="A41" t="s">
        <v>115</v>
      </c>
      <c r="F41">
        <v>0.25</v>
      </c>
      <c r="I41">
        <v>0.25</v>
      </c>
      <c r="N41">
        <v>0.25</v>
      </c>
    </row>
    <row r="42" spans="1:14" x14ac:dyDescent="0.2">
      <c r="A42" s="7" t="s">
        <v>113</v>
      </c>
      <c r="B42" s="7"/>
      <c r="C42" s="7"/>
      <c r="D42" s="7"/>
      <c r="E42" s="7"/>
      <c r="F42" s="7">
        <v>0.25</v>
      </c>
      <c r="G42" s="7"/>
      <c r="H42" s="7"/>
      <c r="I42" s="7"/>
      <c r="J42" s="7"/>
      <c r="K42" s="7"/>
      <c r="L42" s="7"/>
      <c r="M42" s="7"/>
      <c r="N42" s="7"/>
    </row>
    <row r="43" spans="1:14" x14ac:dyDescent="0.2">
      <c r="A43" t="s">
        <v>10</v>
      </c>
      <c r="C43">
        <v>0.5</v>
      </c>
      <c r="E43">
        <v>0.5</v>
      </c>
      <c r="G43">
        <v>0.5</v>
      </c>
      <c r="H43">
        <v>0.5</v>
      </c>
      <c r="I43">
        <v>0.5</v>
      </c>
      <c r="J43">
        <v>0.5</v>
      </c>
      <c r="M43">
        <v>0.5</v>
      </c>
      <c r="N43">
        <v>0.5</v>
      </c>
    </row>
    <row r="44" spans="1:14" x14ac:dyDescent="0.2">
      <c r="A44" s="7" t="s">
        <v>111</v>
      </c>
      <c r="B44" s="7"/>
      <c r="C44" s="7"/>
      <c r="D44" s="7"/>
      <c r="E44" s="7">
        <v>0.5</v>
      </c>
      <c r="F44" s="7">
        <v>0.5</v>
      </c>
      <c r="G44" s="7">
        <v>0.5</v>
      </c>
      <c r="H44" s="7">
        <v>0.5</v>
      </c>
      <c r="I44" s="7">
        <v>0.5</v>
      </c>
      <c r="J44" s="7"/>
      <c r="K44" s="7"/>
      <c r="L44" s="7"/>
      <c r="M44" s="7"/>
      <c r="N44" s="7"/>
    </row>
    <row r="45" spans="1:14" x14ac:dyDescent="0.2">
      <c r="A45" t="s">
        <v>122</v>
      </c>
      <c r="B45">
        <v>0.5</v>
      </c>
      <c r="C45">
        <v>1</v>
      </c>
      <c r="D45">
        <v>0.5</v>
      </c>
      <c r="E45">
        <v>1</v>
      </c>
      <c r="F45">
        <v>1</v>
      </c>
      <c r="G45">
        <v>2</v>
      </c>
      <c r="H45">
        <v>2</v>
      </c>
      <c r="I45">
        <v>1</v>
      </c>
      <c r="J45">
        <v>2</v>
      </c>
      <c r="K45">
        <v>2</v>
      </c>
      <c r="L45">
        <v>2</v>
      </c>
      <c r="M45">
        <v>1</v>
      </c>
      <c r="N45">
        <v>0.5</v>
      </c>
    </row>
    <row r="46" spans="1:14" x14ac:dyDescent="0.2">
      <c r="A46" t="s">
        <v>121</v>
      </c>
      <c r="B46">
        <v>0.5</v>
      </c>
      <c r="C46">
        <v>1</v>
      </c>
      <c r="D46">
        <v>0.5</v>
      </c>
      <c r="E46">
        <v>0.5</v>
      </c>
      <c r="F46">
        <v>1</v>
      </c>
      <c r="G46">
        <v>1</v>
      </c>
      <c r="H46">
        <v>1</v>
      </c>
      <c r="I46">
        <v>0.5</v>
      </c>
      <c r="J46">
        <v>0.5</v>
      </c>
      <c r="K46">
        <v>0.5</v>
      </c>
      <c r="M46">
        <v>0.5</v>
      </c>
      <c r="N46">
        <v>0.5</v>
      </c>
    </row>
    <row r="47" spans="1:14" x14ac:dyDescent="0.2">
      <c r="A47" s="7" t="s">
        <v>123</v>
      </c>
      <c r="B47" s="7">
        <v>1</v>
      </c>
      <c r="C47" s="7">
        <v>0.5</v>
      </c>
      <c r="D47" s="7">
        <v>0.5</v>
      </c>
      <c r="E47" s="7">
        <v>0.5</v>
      </c>
      <c r="F47" s="7">
        <v>1</v>
      </c>
      <c r="G47" s="7">
        <v>0.5</v>
      </c>
      <c r="H47" s="7">
        <v>0.5</v>
      </c>
      <c r="I47" s="7">
        <v>0.5</v>
      </c>
      <c r="J47" s="7">
        <v>0.5</v>
      </c>
      <c r="K47" s="7">
        <v>0.5</v>
      </c>
      <c r="L47" s="7"/>
      <c r="M47" s="7">
        <v>1</v>
      </c>
      <c r="N47" s="7"/>
    </row>
    <row r="48" spans="1:14" x14ac:dyDescent="0.2">
      <c r="A48" t="s">
        <v>110</v>
      </c>
      <c r="K48">
        <v>0.5</v>
      </c>
    </row>
    <row r="49" spans="1:14" x14ac:dyDescent="0.2">
      <c r="A49" s="7" t="s">
        <v>125</v>
      </c>
      <c r="B49" s="7"/>
      <c r="C49" s="7"/>
      <c r="D49" s="7"/>
      <c r="E49" s="7"/>
      <c r="F49" s="7"/>
      <c r="G49" s="7"/>
      <c r="H49" s="7"/>
      <c r="I49" s="7"/>
      <c r="J49" s="7"/>
      <c r="K49" s="7"/>
      <c r="L49" s="7"/>
      <c r="M49" s="7"/>
      <c r="N49" s="7"/>
    </row>
    <row r="50" spans="1:14" x14ac:dyDescent="0.2">
      <c r="A50" t="s">
        <v>124</v>
      </c>
      <c r="K50">
        <v>0.25</v>
      </c>
    </row>
    <row r="51" spans="1:14" x14ac:dyDescent="0.2">
      <c r="A51" s="7" t="s">
        <v>117</v>
      </c>
      <c r="B51" s="7"/>
      <c r="C51" s="7"/>
      <c r="D51" s="7"/>
      <c r="E51" s="7"/>
      <c r="F51" s="7"/>
      <c r="G51" s="7"/>
      <c r="H51" s="7"/>
      <c r="I51" s="7"/>
      <c r="J51" s="7"/>
      <c r="K51" s="7"/>
      <c r="L51" s="7"/>
      <c r="M51" s="7"/>
      <c r="N51" s="7">
        <v>0.25</v>
      </c>
    </row>
    <row r="52" spans="1:14" x14ac:dyDescent="0.2">
      <c r="A52" s="7" t="s">
        <v>22</v>
      </c>
      <c r="B52" s="7">
        <v>0.5</v>
      </c>
      <c r="C52" s="7">
        <v>0.5</v>
      </c>
      <c r="D52" s="7"/>
      <c r="E52" s="7">
        <v>0.5</v>
      </c>
      <c r="F52" s="7"/>
      <c r="G52" s="7"/>
      <c r="H52" s="7"/>
      <c r="I52" s="7"/>
      <c r="J52" s="7"/>
      <c r="K52" s="7"/>
      <c r="L52" s="7">
        <v>0.5</v>
      </c>
      <c r="M52" s="7">
        <v>0.5</v>
      </c>
      <c r="N52" s="7"/>
    </row>
    <row r="53" spans="1:14" x14ac:dyDescent="0.2">
      <c r="A53" s="7" t="s">
        <v>93</v>
      </c>
      <c r="B53" s="7"/>
      <c r="C53" s="7">
        <v>0.5</v>
      </c>
      <c r="D53" s="7"/>
      <c r="E53" s="7">
        <v>0.5</v>
      </c>
      <c r="F53" s="7"/>
      <c r="G53" s="7">
        <v>0.5</v>
      </c>
      <c r="H53" s="7"/>
      <c r="I53" s="7"/>
      <c r="J53" s="7">
        <v>0.5</v>
      </c>
      <c r="K53" s="7"/>
      <c r="L53" s="7"/>
      <c r="M53" s="7"/>
      <c r="N53" s="7"/>
    </row>
    <row r="54" spans="1:14" x14ac:dyDescent="0.2">
      <c r="A54" s="7" t="s">
        <v>119</v>
      </c>
      <c r="B54" s="7"/>
      <c r="C54" s="7"/>
      <c r="D54" s="7"/>
      <c r="E54" s="7"/>
      <c r="F54" s="7"/>
      <c r="G54" s="7"/>
      <c r="H54" s="7">
        <v>0.25</v>
      </c>
      <c r="I54" s="7"/>
      <c r="J54" s="7"/>
      <c r="K54" s="7"/>
      <c r="L54" s="7"/>
      <c r="M54" s="7"/>
      <c r="N54" s="7">
        <v>0.25</v>
      </c>
    </row>
    <row r="55" spans="1:14" x14ac:dyDescent="0.2">
      <c r="A55" s="7" t="s">
        <v>131</v>
      </c>
      <c r="B55" s="7"/>
      <c r="C55" s="7"/>
      <c r="D55" s="7">
        <v>0.25</v>
      </c>
      <c r="E55" s="7"/>
      <c r="F55" s="7"/>
      <c r="G55" s="7"/>
      <c r="H55" s="7"/>
      <c r="I55" s="7"/>
      <c r="J55" s="7"/>
      <c r="K55" s="7"/>
      <c r="L55" s="7"/>
      <c r="M55" s="7"/>
      <c r="N55" s="7"/>
    </row>
    <row r="56" spans="1:14" x14ac:dyDescent="0.2">
      <c r="A56" s="7" t="s">
        <v>23</v>
      </c>
      <c r="B56" s="7">
        <v>4</v>
      </c>
      <c r="C56" s="7">
        <v>6</v>
      </c>
      <c r="D56" s="7">
        <v>6</v>
      </c>
      <c r="E56" s="7">
        <v>3</v>
      </c>
      <c r="F56" s="7">
        <v>2</v>
      </c>
      <c r="G56" s="7">
        <v>2</v>
      </c>
      <c r="H56" s="7">
        <v>3</v>
      </c>
      <c r="I56" s="7">
        <v>2</v>
      </c>
      <c r="J56" s="7">
        <v>2</v>
      </c>
      <c r="K56" s="7">
        <v>2</v>
      </c>
      <c r="L56" s="7">
        <v>1</v>
      </c>
      <c r="M56" s="7">
        <v>1</v>
      </c>
      <c r="N56" s="7">
        <v>0.5</v>
      </c>
    </row>
    <row r="57" spans="1:14" x14ac:dyDescent="0.2">
      <c r="A57" s="7" t="s">
        <v>126</v>
      </c>
      <c r="B57" s="7"/>
      <c r="C57" s="7"/>
      <c r="D57" s="7"/>
      <c r="E57" s="7"/>
      <c r="F57" s="7"/>
      <c r="G57" s="7"/>
      <c r="H57" s="7"/>
      <c r="I57" s="7"/>
      <c r="J57" s="7">
        <v>0.5</v>
      </c>
      <c r="K57" s="7">
        <v>0.5</v>
      </c>
      <c r="L57" s="7"/>
      <c r="M57" s="7"/>
      <c r="N57" s="7"/>
    </row>
    <row r="58" spans="1:14" x14ac:dyDescent="0.2">
      <c r="A58" s="7" t="s">
        <v>120</v>
      </c>
      <c r="B58" s="7">
        <v>0.25</v>
      </c>
      <c r="C58" s="7"/>
      <c r="D58" s="7"/>
      <c r="E58" s="7"/>
      <c r="F58" s="7"/>
      <c r="G58" s="7"/>
      <c r="H58" s="7"/>
      <c r="I58" s="7"/>
      <c r="J58" s="7"/>
      <c r="K58" s="7"/>
      <c r="L58" s="7"/>
      <c r="M58" s="7"/>
      <c r="N58" s="7"/>
    </row>
    <row r="59" spans="1:14" x14ac:dyDescent="0.2">
      <c r="A59" s="7" t="s">
        <v>114</v>
      </c>
      <c r="B59" s="7"/>
      <c r="C59" s="7"/>
      <c r="D59" s="7"/>
      <c r="E59" s="7"/>
      <c r="F59" s="7"/>
      <c r="G59" s="7"/>
      <c r="H59" s="7"/>
      <c r="I59" s="7">
        <v>0.25</v>
      </c>
      <c r="J59" s="7"/>
      <c r="K59" s="7"/>
      <c r="L59" s="7"/>
      <c r="M59" s="7">
        <v>0.25</v>
      </c>
      <c r="N59" s="7"/>
    </row>
    <row r="60" spans="1:14" x14ac:dyDescent="0.2">
      <c r="A60" t="s">
        <v>12</v>
      </c>
      <c r="G60">
        <v>0.5</v>
      </c>
    </row>
    <row r="61" spans="1:14" x14ac:dyDescent="0.2">
      <c r="A61" t="s">
        <v>13</v>
      </c>
      <c r="F61">
        <v>0.5</v>
      </c>
      <c r="I61">
        <v>0.5</v>
      </c>
      <c r="J61">
        <v>0.5</v>
      </c>
      <c r="K61">
        <v>0.5</v>
      </c>
      <c r="L61">
        <v>0.5</v>
      </c>
    </row>
    <row r="62" spans="1:14" x14ac:dyDescent="0.2">
      <c r="A62" t="s">
        <v>14</v>
      </c>
      <c r="H62">
        <v>0.25</v>
      </c>
      <c r="I62">
        <v>0.25</v>
      </c>
    </row>
    <row r="63" spans="1:14" x14ac:dyDescent="0.2">
      <c r="A63" t="s">
        <v>15</v>
      </c>
      <c r="B63">
        <v>0.5</v>
      </c>
      <c r="C63">
        <v>1</v>
      </c>
      <c r="D63">
        <v>1</v>
      </c>
      <c r="E63">
        <v>1</v>
      </c>
      <c r="F63">
        <v>0.5</v>
      </c>
      <c r="G63">
        <v>0.5</v>
      </c>
      <c r="H63">
        <v>0.5</v>
      </c>
      <c r="I63">
        <v>1</v>
      </c>
      <c r="J63">
        <v>0.5</v>
      </c>
      <c r="K63">
        <v>0.5</v>
      </c>
      <c r="L63">
        <v>0.5</v>
      </c>
      <c r="M63">
        <v>0.5</v>
      </c>
      <c r="N63">
        <v>0.5</v>
      </c>
    </row>
    <row r="64" spans="1:14" x14ac:dyDescent="0.2">
      <c r="A64" t="s">
        <v>21</v>
      </c>
      <c r="B64">
        <v>0.5</v>
      </c>
      <c r="C64">
        <v>1</v>
      </c>
      <c r="D64">
        <v>0.5</v>
      </c>
      <c r="E64">
        <v>0.5</v>
      </c>
      <c r="F64">
        <v>1</v>
      </c>
      <c r="G64">
        <v>1</v>
      </c>
      <c r="J64">
        <v>1</v>
      </c>
      <c r="K64">
        <v>0.5</v>
      </c>
      <c r="M64">
        <v>0.5</v>
      </c>
    </row>
    <row r="65" spans="1:14" x14ac:dyDescent="0.2">
      <c r="A65" t="s">
        <v>17</v>
      </c>
      <c r="C65">
        <v>0.5</v>
      </c>
      <c r="E65">
        <v>0.5</v>
      </c>
      <c r="F65">
        <v>0.5</v>
      </c>
      <c r="G65">
        <v>0.5</v>
      </c>
      <c r="I65">
        <v>0.5</v>
      </c>
      <c r="J65">
        <v>0.5</v>
      </c>
      <c r="L65">
        <v>0.5</v>
      </c>
      <c r="M65">
        <v>1</v>
      </c>
      <c r="N65">
        <v>0.5</v>
      </c>
    </row>
    <row r="66" spans="1:14" x14ac:dyDescent="0.2">
      <c r="A66" t="s">
        <v>18</v>
      </c>
      <c r="C66">
        <v>0.5</v>
      </c>
      <c r="F66">
        <v>1</v>
      </c>
      <c r="J66">
        <v>0.5</v>
      </c>
      <c r="L66">
        <v>0.5</v>
      </c>
      <c r="M66">
        <v>0.5</v>
      </c>
    </row>
    <row r="67" spans="1:14" x14ac:dyDescent="0.2">
      <c r="A67" t="s">
        <v>84</v>
      </c>
      <c r="H67">
        <v>0.5</v>
      </c>
      <c r="I67">
        <v>0.5</v>
      </c>
    </row>
    <row r="68" spans="1:14" x14ac:dyDescent="0.2">
      <c r="A68" t="s">
        <v>91</v>
      </c>
      <c r="C68">
        <v>0.5</v>
      </c>
      <c r="E68">
        <v>0.5</v>
      </c>
      <c r="G68">
        <v>0.5</v>
      </c>
      <c r="H68">
        <v>0.5</v>
      </c>
      <c r="I68">
        <v>0.5</v>
      </c>
      <c r="K68">
        <v>0.5</v>
      </c>
      <c r="L68">
        <v>0.5</v>
      </c>
    </row>
    <row r="69" spans="1:14" x14ac:dyDescent="0.2">
      <c r="A69" t="s">
        <v>80</v>
      </c>
      <c r="B69">
        <v>37</v>
      </c>
      <c r="C69">
        <v>26</v>
      </c>
      <c r="D69">
        <v>23</v>
      </c>
      <c r="E69">
        <v>16</v>
      </c>
      <c r="F69">
        <v>19</v>
      </c>
      <c r="G69">
        <v>16</v>
      </c>
      <c r="H69">
        <v>18</v>
      </c>
      <c r="I69">
        <v>17</v>
      </c>
      <c r="J69">
        <v>14</v>
      </c>
      <c r="K69">
        <v>14</v>
      </c>
      <c r="L69">
        <v>11</v>
      </c>
      <c r="M69">
        <v>14</v>
      </c>
      <c r="N69">
        <v>12</v>
      </c>
    </row>
    <row r="70" spans="1:14" x14ac:dyDescent="0.2">
      <c r="A70" t="s">
        <v>30</v>
      </c>
      <c r="B70">
        <v>1</v>
      </c>
      <c r="C70">
        <v>2</v>
      </c>
      <c r="D70">
        <v>2</v>
      </c>
      <c r="E70">
        <v>3</v>
      </c>
      <c r="F70">
        <v>2</v>
      </c>
      <c r="G70">
        <v>3</v>
      </c>
      <c r="H70">
        <v>3</v>
      </c>
      <c r="I70">
        <v>3</v>
      </c>
      <c r="J70">
        <v>4</v>
      </c>
      <c r="K70">
        <v>2</v>
      </c>
      <c r="L70">
        <v>2</v>
      </c>
      <c r="M70">
        <v>2</v>
      </c>
      <c r="N70">
        <v>2</v>
      </c>
    </row>
    <row r="71" spans="1:14" x14ac:dyDescent="0.2">
      <c r="A71" t="s">
        <v>134</v>
      </c>
      <c r="B71">
        <v>0.5</v>
      </c>
      <c r="C71">
        <v>1</v>
      </c>
      <c r="D71">
        <v>0.5</v>
      </c>
      <c r="E71">
        <v>1</v>
      </c>
      <c r="F71">
        <v>1</v>
      </c>
      <c r="G71">
        <v>0.5</v>
      </c>
      <c r="H71">
        <v>1</v>
      </c>
      <c r="I71">
        <v>0.5</v>
      </c>
      <c r="J71">
        <v>1</v>
      </c>
      <c r="K71">
        <v>0.5</v>
      </c>
      <c r="L71">
        <v>1</v>
      </c>
      <c r="M71">
        <v>0.5</v>
      </c>
      <c r="N71">
        <v>1</v>
      </c>
    </row>
    <row r="72" spans="1:14" x14ac:dyDescent="0.2">
      <c r="A72" t="s">
        <v>135</v>
      </c>
      <c r="K72">
        <v>0.5</v>
      </c>
      <c r="L72">
        <v>0.5</v>
      </c>
    </row>
    <row r="73" spans="1:14" x14ac:dyDescent="0.2">
      <c r="A73" t="s">
        <v>81</v>
      </c>
      <c r="B73">
        <v>1</v>
      </c>
      <c r="C73">
        <v>4</v>
      </c>
      <c r="D73">
        <v>3</v>
      </c>
      <c r="E73">
        <v>4</v>
      </c>
      <c r="F73">
        <v>2</v>
      </c>
      <c r="G73">
        <v>3</v>
      </c>
      <c r="H73">
        <v>2</v>
      </c>
      <c r="I73">
        <v>3</v>
      </c>
      <c r="J73">
        <v>2</v>
      </c>
      <c r="K73">
        <v>2</v>
      </c>
      <c r="L73">
        <v>2</v>
      </c>
      <c r="M73">
        <v>3</v>
      </c>
      <c r="N73">
        <v>2</v>
      </c>
    </row>
    <row r="74" spans="1:14" x14ac:dyDescent="0.2">
      <c r="A74" t="s">
        <v>133</v>
      </c>
      <c r="C74">
        <v>0.5</v>
      </c>
      <c r="J74">
        <v>0.5</v>
      </c>
      <c r="L74">
        <v>0.5</v>
      </c>
    </row>
    <row r="75" spans="1:14" x14ac:dyDescent="0.2">
      <c r="A75" t="s">
        <v>138</v>
      </c>
      <c r="B75">
        <v>1</v>
      </c>
      <c r="E75">
        <v>0.5</v>
      </c>
      <c r="J75">
        <v>0.5</v>
      </c>
      <c r="L75">
        <v>0.5</v>
      </c>
      <c r="M75">
        <v>0.5</v>
      </c>
      <c r="N75">
        <v>0.5</v>
      </c>
    </row>
    <row r="76" spans="1:14" x14ac:dyDescent="0.2">
      <c r="A76" t="s">
        <v>144</v>
      </c>
      <c r="F76">
        <v>0.25</v>
      </c>
    </row>
    <row r="77" spans="1:14" x14ac:dyDescent="0.2">
      <c r="A77" t="s">
        <v>137</v>
      </c>
      <c r="F77">
        <v>0.5</v>
      </c>
    </row>
    <row r="78" spans="1:14" x14ac:dyDescent="0.2">
      <c r="A78" t="s">
        <v>136</v>
      </c>
      <c r="F78">
        <v>0.25</v>
      </c>
    </row>
    <row r="79" spans="1:14" x14ac:dyDescent="0.2">
      <c r="A79" t="s">
        <v>139</v>
      </c>
      <c r="C79">
        <v>0.5</v>
      </c>
      <c r="D79">
        <v>0.5</v>
      </c>
      <c r="E79">
        <v>0.5</v>
      </c>
      <c r="F79">
        <v>0.5</v>
      </c>
      <c r="G79">
        <v>0.5</v>
      </c>
      <c r="H79">
        <v>1</v>
      </c>
      <c r="I79">
        <v>1</v>
      </c>
      <c r="J79">
        <v>0.5</v>
      </c>
      <c r="K79">
        <v>0.5</v>
      </c>
      <c r="L79">
        <v>0.5</v>
      </c>
      <c r="M79">
        <v>1</v>
      </c>
      <c r="N79">
        <v>0.5</v>
      </c>
    </row>
    <row r="80" spans="1:14" x14ac:dyDescent="0.2">
      <c r="A80" s="7" t="s">
        <v>141</v>
      </c>
      <c r="B80" s="7"/>
      <c r="C80" s="7"/>
      <c r="D80" s="7"/>
      <c r="E80" s="7"/>
      <c r="F80" s="7">
        <v>0.25</v>
      </c>
      <c r="G80" s="7"/>
      <c r="H80" s="7"/>
      <c r="I80" s="7"/>
      <c r="J80" s="7"/>
      <c r="K80" s="7"/>
      <c r="L80" s="7"/>
      <c r="M80" s="7"/>
      <c r="N80" s="7"/>
    </row>
    <row r="81" spans="1:14" x14ac:dyDescent="0.2">
      <c r="A81" t="s">
        <v>143</v>
      </c>
      <c r="L81">
        <v>0.5</v>
      </c>
    </row>
    <row r="82" spans="1:14" x14ac:dyDescent="0.2">
      <c r="A82" t="s">
        <v>148</v>
      </c>
      <c r="B82">
        <v>1</v>
      </c>
      <c r="C82">
        <v>1</v>
      </c>
      <c r="D82">
        <v>1</v>
      </c>
      <c r="E82">
        <v>3</v>
      </c>
      <c r="F82">
        <v>5</v>
      </c>
      <c r="G82">
        <v>5</v>
      </c>
      <c r="H82">
        <v>3</v>
      </c>
      <c r="I82">
        <v>3</v>
      </c>
      <c r="J82">
        <v>4</v>
      </c>
      <c r="K82">
        <v>2</v>
      </c>
      <c r="L82">
        <v>3</v>
      </c>
      <c r="M82">
        <v>2</v>
      </c>
      <c r="N82">
        <v>2</v>
      </c>
    </row>
    <row r="83" spans="1:14" x14ac:dyDescent="0.2">
      <c r="A83" s="7" t="s">
        <v>149</v>
      </c>
      <c r="B83" s="7">
        <v>0</v>
      </c>
      <c r="C83" s="7">
        <v>0.5</v>
      </c>
      <c r="D83" s="7">
        <v>0.5</v>
      </c>
      <c r="E83" s="7">
        <v>0.5</v>
      </c>
      <c r="F83" s="7">
        <v>0</v>
      </c>
      <c r="G83" s="7">
        <v>0</v>
      </c>
      <c r="H83" s="7">
        <v>0</v>
      </c>
      <c r="I83" s="7">
        <v>0</v>
      </c>
      <c r="J83" s="7">
        <v>0</v>
      </c>
      <c r="K83" s="7">
        <v>0.5</v>
      </c>
      <c r="L83" s="7">
        <v>1</v>
      </c>
      <c r="M83" s="7">
        <v>0</v>
      </c>
      <c r="N83" s="7">
        <v>0</v>
      </c>
    </row>
    <row r="84" spans="1:14" x14ac:dyDescent="0.2">
      <c r="A84" s="7" t="s">
        <v>140</v>
      </c>
      <c r="B84" s="7"/>
      <c r="C84" s="7"/>
      <c r="D84" s="7"/>
      <c r="E84" s="7"/>
      <c r="F84" s="7"/>
      <c r="G84" s="7"/>
      <c r="H84" s="7"/>
      <c r="I84" s="7"/>
      <c r="J84" s="7"/>
      <c r="K84" s="7"/>
      <c r="L84" s="7"/>
      <c r="M84" s="7"/>
      <c r="N84" s="7">
        <v>0.25</v>
      </c>
    </row>
    <row r="85" spans="1:14" x14ac:dyDescent="0.2">
      <c r="A85" t="s">
        <v>147</v>
      </c>
      <c r="F85">
        <v>0.25</v>
      </c>
    </row>
    <row r="86" spans="1:14" x14ac:dyDescent="0.2">
      <c r="A86" s="7" t="s">
        <v>142</v>
      </c>
      <c r="B86" s="7"/>
      <c r="C86" s="7"/>
      <c r="D86" s="7"/>
      <c r="E86" s="7"/>
      <c r="F86" s="7"/>
      <c r="G86" s="7">
        <v>0.5</v>
      </c>
      <c r="H86" s="7"/>
      <c r="I86" s="7"/>
      <c r="J86" s="7">
        <v>0.5</v>
      </c>
      <c r="K86" s="7"/>
      <c r="L86" s="7"/>
      <c r="M86" s="7"/>
      <c r="N86" s="7">
        <v>0.5</v>
      </c>
    </row>
    <row r="87" spans="1:14" x14ac:dyDescent="0.2">
      <c r="A87" t="s">
        <v>145</v>
      </c>
      <c r="B87">
        <v>2</v>
      </c>
      <c r="C87">
        <v>2</v>
      </c>
      <c r="D87">
        <v>3</v>
      </c>
      <c r="E87">
        <v>2</v>
      </c>
      <c r="F87">
        <v>3</v>
      </c>
      <c r="G87">
        <v>2</v>
      </c>
      <c r="H87">
        <v>3</v>
      </c>
      <c r="I87">
        <v>2</v>
      </c>
      <c r="J87">
        <v>1</v>
      </c>
      <c r="K87">
        <v>3</v>
      </c>
      <c r="L87">
        <v>1</v>
      </c>
      <c r="M87">
        <v>1</v>
      </c>
      <c r="N87">
        <v>1</v>
      </c>
    </row>
    <row r="88" spans="1:14" x14ac:dyDescent="0.2">
      <c r="A88" t="s">
        <v>146</v>
      </c>
      <c r="B88">
        <v>0.5</v>
      </c>
      <c r="C88">
        <v>0.5</v>
      </c>
      <c r="D88">
        <v>0.5</v>
      </c>
      <c r="E88">
        <v>0.5</v>
      </c>
      <c r="F88">
        <v>0.5</v>
      </c>
      <c r="G88">
        <v>0.5</v>
      </c>
      <c r="H88">
        <v>0.5</v>
      </c>
      <c r="I88">
        <v>0.5</v>
      </c>
      <c r="K88">
        <v>0.5</v>
      </c>
      <c r="L88">
        <v>0.5</v>
      </c>
    </row>
    <row r="89" spans="1:14" x14ac:dyDescent="0.2">
      <c r="A89" t="s">
        <v>150</v>
      </c>
      <c r="C89">
        <v>1</v>
      </c>
      <c r="D89">
        <v>1</v>
      </c>
      <c r="E89">
        <v>0.5</v>
      </c>
      <c r="G89">
        <v>1</v>
      </c>
      <c r="H89">
        <v>1</v>
      </c>
      <c r="I89">
        <v>1</v>
      </c>
      <c r="J89">
        <v>0.5</v>
      </c>
      <c r="K89">
        <v>1</v>
      </c>
      <c r="L89">
        <v>0.5</v>
      </c>
      <c r="M89">
        <v>0.5</v>
      </c>
    </row>
    <row r="90" spans="1:14" x14ac:dyDescent="0.2">
      <c r="A90" s="8" t="s">
        <v>306</v>
      </c>
      <c r="B90">
        <f>SUM(B5:B74)</f>
        <v>96.5</v>
      </c>
      <c r="C90">
        <f t="shared" ref="C90:N90" si="0">SUM(C5:C74)</f>
        <v>98</v>
      </c>
      <c r="D90">
        <f t="shared" si="0"/>
        <v>93</v>
      </c>
      <c r="E90">
        <f t="shared" si="0"/>
        <v>96</v>
      </c>
      <c r="F90">
        <f t="shared" si="0"/>
        <v>92.75</v>
      </c>
      <c r="G90">
        <f t="shared" si="0"/>
        <v>92</v>
      </c>
      <c r="H90">
        <f t="shared" si="0"/>
        <v>95.75</v>
      </c>
      <c r="I90">
        <f t="shared" si="0"/>
        <v>95</v>
      </c>
      <c r="J90">
        <f t="shared" si="0"/>
        <v>96</v>
      </c>
      <c r="K90">
        <f t="shared" si="0"/>
        <v>93</v>
      </c>
      <c r="L90">
        <f t="shared" si="0"/>
        <v>94</v>
      </c>
      <c r="M90">
        <f t="shared" si="0"/>
        <v>97.25</v>
      </c>
      <c r="N90">
        <f t="shared" si="0"/>
        <v>96.25</v>
      </c>
    </row>
    <row r="91" spans="1:14" x14ac:dyDescent="0.2">
      <c r="A91" s="8" t="s">
        <v>307</v>
      </c>
      <c r="B91">
        <f>(SUM(B5:B15)/B90)*100</f>
        <v>38.341968911917093</v>
      </c>
      <c r="C91">
        <f t="shared" ref="C91:N91" si="1">(SUM(C5:C15)/C90)*100</f>
        <v>32.653061224489797</v>
      </c>
      <c r="D91">
        <f t="shared" si="1"/>
        <v>33.333333333333329</v>
      </c>
      <c r="E91">
        <f t="shared" si="1"/>
        <v>35.9375</v>
      </c>
      <c r="F91">
        <f t="shared" si="1"/>
        <v>34.23180592991914</v>
      </c>
      <c r="G91">
        <f t="shared" si="1"/>
        <v>35.597826086956523</v>
      </c>
      <c r="H91">
        <f t="shared" si="1"/>
        <v>32.898172323759788</v>
      </c>
      <c r="I91">
        <f t="shared" si="1"/>
        <v>34.736842105263158</v>
      </c>
      <c r="J91">
        <f t="shared" si="1"/>
        <v>34.895833333333329</v>
      </c>
      <c r="K91">
        <f t="shared" si="1"/>
        <v>42.204301075268816</v>
      </c>
      <c r="L91">
        <f t="shared" si="1"/>
        <v>41.223404255319153</v>
      </c>
      <c r="M91">
        <f t="shared" si="1"/>
        <v>45.758354755784062</v>
      </c>
      <c r="N91">
        <f t="shared" si="1"/>
        <v>47.79220779220779</v>
      </c>
    </row>
    <row r="92" spans="1:14" x14ac:dyDescent="0.2">
      <c r="A92" s="8" t="s">
        <v>308</v>
      </c>
      <c r="B92">
        <f>(SUM(B16:B25)/B90)*100</f>
        <v>8.8082901554404138</v>
      </c>
      <c r="C92">
        <f t="shared" ref="C92:N92" si="2">(SUM(C16:C25)/C90)*100</f>
        <v>14.030612244897958</v>
      </c>
      <c r="D92">
        <f t="shared" si="2"/>
        <v>19.623655913978492</v>
      </c>
      <c r="E92">
        <f t="shared" si="2"/>
        <v>17.1875</v>
      </c>
      <c r="F92">
        <f t="shared" si="2"/>
        <v>14.555256064690028</v>
      </c>
      <c r="G92">
        <f t="shared" si="2"/>
        <v>15.489130434782608</v>
      </c>
      <c r="H92">
        <f t="shared" si="2"/>
        <v>20.104438642297652</v>
      </c>
      <c r="I92">
        <f t="shared" si="2"/>
        <v>12.631578947368421</v>
      </c>
      <c r="J92">
        <f t="shared" si="2"/>
        <v>13.541666666666666</v>
      </c>
      <c r="K92">
        <f t="shared" si="2"/>
        <v>13.978494623655912</v>
      </c>
      <c r="L92">
        <f t="shared" si="2"/>
        <v>30.585106382978722</v>
      </c>
      <c r="M92">
        <f t="shared" si="2"/>
        <v>23.907455012853472</v>
      </c>
      <c r="N92">
        <f t="shared" si="2"/>
        <v>27.27272727272727</v>
      </c>
    </row>
    <row r="93" spans="1:14" x14ac:dyDescent="0.2">
      <c r="A93" s="8" t="s">
        <v>309</v>
      </c>
      <c r="B93">
        <f>(B26/B90)*100</f>
        <v>0.5181347150259068</v>
      </c>
      <c r="C93">
        <f t="shared" ref="C93:N93" si="3">(C26/C90)*100</f>
        <v>1.0204081632653061</v>
      </c>
      <c r="D93">
        <f t="shared" si="3"/>
        <v>1.0752688172043012</v>
      </c>
      <c r="E93">
        <f t="shared" si="3"/>
        <v>1.0416666666666665</v>
      </c>
      <c r="F93">
        <f t="shared" si="3"/>
        <v>1.0781671159029651</v>
      </c>
      <c r="G93">
        <f t="shared" si="3"/>
        <v>1.0869565217391304</v>
      </c>
      <c r="H93">
        <f t="shared" si="3"/>
        <v>1.0443864229765014</v>
      </c>
      <c r="I93">
        <f t="shared" si="3"/>
        <v>1.0526315789473684</v>
      </c>
      <c r="J93">
        <f t="shared" si="3"/>
        <v>1.0416666666666665</v>
      </c>
      <c r="K93">
        <f t="shared" si="3"/>
        <v>1.0752688172043012</v>
      </c>
      <c r="L93">
        <f t="shared" si="3"/>
        <v>0.53191489361702127</v>
      </c>
      <c r="M93">
        <f t="shared" si="3"/>
        <v>0.51413881748071977</v>
      </c>
      <c r="N93">
        <f t="shared" si="3"/>
        <v>0.51948051948051943</v>
      </c>
    </row>
    <row r="94" spans="1:14" x14ac:dyDescent="0.2">
      <c r="A94" s="8" t="s">
        <v>310</v>
      </c>
      <c r="B94">
        <f>(SUM(B27:B70)/B90)*100</f>
        <v>50.777202072538863</v>
      </c>
      <c r="C94">
        <f t="shared" ref="C94:N94" si="4">(SUM(C27:C70)/C90)*100</f>
        <v>46.683673469387756</v>
      </c>
      <c r="D94">
        <f t="shared" si="4"/>
        <v>42.204301075268816</v>
      </c>
      <c r="E94">
        <f t="shared" si="4"/>
        <v>40.625</v>
      </c>
      <c r="F94">
        <f t="shared" si="4"/>
        <v>46.900269541778975</v>
      </c>
      <c r="G94">
        <f t="shared" si="4"/>
        <v>44.021739130434781</v>
      </c>
      <c r="H94">
        <f t="shared" si="4"/>
        <v>42.819843342036549</v>
      </c>
      <c r="I94">
        <f t="shared" si="4"/>
        <v>47.89473684210526</v>
      </c>
      <c r="J94">
        <f t="shared" si="4"/>
        <v>46.875</v>
      </c>
      <c r="K94">
        <f t="shared" si="4"/>
        <v>39.516129032258064</v>
      </c>
      <c r="L94">
        <f t="shared" si="4"/>
        <v>23.404255319148938</v>
      </c>
      <c r="M94">
        <f t="shared" si="4"/>
        <v>26.221079691516707</v>
      </c>
      <c r="N94">
        <f t="shared" si="4"/>
        <v>21.298701298701296</v>
      </c>
    </row>
    <row r="95" spans="1:14" x14ac:dyDescent="0.2">
      <c r="A95" s="8" t="s">
        <v>311</v>
      </c>
      <c r="B95">
        <f>(SUM(B71:B74)/B90)*100</f>
        <v>1.5544041450777202</v>
      </c>
      <c r="C95">
        <f t="shared" ref="C95:N95" si="5">(SUM(C71:C74)/C90)*100</f>
        <v>5.6122448979591839</v>
      </c>
      <c r="D95">
        <f t="shared" si="5"/>
        <v>3.763440860215054</v>
      </c>
      <c r="E95">
        <f t="shared" si="5"/>
        <v>5.2083333333333339</v>
      </c>
      <c r="F95">
        <f t="shared" si="5"/>
        <v>3.2345013477088949</v>
      </c>
      <c r="G95">
        <f t="shared" si="5"/>
        <v>3.804347826086957</v>
      </c>
      <c r="H95">
        <f t="shared" si="5"/>
        <v>3.1331592689295036</v>
      </c>
      <c r="I95">
        <f t="shared" si="5"/>
        <v>3.6842105263157889</v>
      </c>
      <c r="J95">
        <f t="shared" si="5"/>
        <v>3.6458333333333335</v>
      </c>
      <c r="K95">
        <f t="shared" si="5"/>
        <v>3.225806451612903</v>
      </c>
      <c r="L95">
        <f t="shared" si="5"/>
        <v>4.2553191489361701</v>
      </c>
      <c r="M95">
        <f t="shared" si="5"/>
        <v>3.5989717223650386</v>
      </c>
      <c r="N95">
        <f t="shared" si="5"/>
        <v>3.116883116883117</v>
      </c>
    </row>
    <row r="96" spans="1:14" x14ac:dyDescent="0.2">
      <c r="A96" s="8" t="s">
        <v>312</v>
      </c>
      <c r="B96">
        <f>(SUM(B75:B79)/B90)*100</f>
        <v>1.0362694300518136</v>
      </c>
      <c r="C96">
        <f t="shared" ref="C96:N96" si="6">(SUM(C75:C79)/C90)*100</f>
        <v>0.51020408163265307</v>
      </c>
      <c r="D96">
        <f t="shared" si="6"/>
        <v>0.53763440860215062</v>
      </c>
      <c r="E96">
        <f t="shared" si="6"/>
        <v>1.0416666666666665</v>
      </c>
      <c r="F96">
        <f t="shared" si="6"/>
        <v>1.6172506738544474</v>
      </c>
      <c r="G96">
        <f t="shared" si="6"/>
        <v>0.54347826086956519</v>
      </c>
      <c r="H96">
        <f t="shared" si="6"/>
        <v>1.0443864229765014</v>
      </c>
      <c r="I96">
        <f t="shared" si="6"/>
        <v>1.0526315789473684</v>
      </c>
      <c r="J96">
        <f t="shared" si="6"/>
        <v>1.0416666666666665</v>
      </c>
      <c r="K96">
        <f t="shared" si="6"/>
        <v>0.53763440860215062</v>
      </c>
      <c r="L96">
        <f t="shared" si="6"/>
        <v>1.0638297872340425</v>
      </c>
      <c r="M96">
        <f t="shared" si="6"/>
        <v>1.5424164524421593</v>
      </c>
      <c r="N96">
        <f t="shared" si="6"/>
        <v>1.0389610389610389</v>
      </c>
    </row>
    <row r="97" spans="1:27" x14ac:dyDescent="0.2">
      <c r="A97" s="8" t="s">
        <v>313</v>
      </c>
      <c r="B97">
        <f>(SUM(B80:B89)/B90)*100</f>
        <v>3.6269430051813467</v>
      </c>
      <c r="C97">
        <f t="shared" ref="C97:N97" si="7">(SUM(C80:C89)/C90)*100</f>
        <v>5.1020408163265305</v>
      </c>
      <c r="D97">
        <f t="shared" si="7"/>
        <v>6.4516129032258061</v>
      </c>
      <c r="E97">
        <f t="shared" si="7"/>
        <v>6.770833333333333</v>
      </c>
      <c r="F97">
        <f t="shared" si="7"/>
        <v>9.703504043126685</v>
      </c>
      <c r="G97">
        <f t="shared" si="7"/>
        <v>9.7826086956521738</v>
      </c>
      <c r="H97">
        <f t="shared" si="7"/>
        <v>7.8328981723237598</v>
      </c>
      <c r="I97">
        <f t="shared" si="7"/>
        <v>6.8421052631578956</v>
      </c>
      <c r="J97">
        <f t="shared" si="7"/>
        <v>6.25</v>
      </c>
      <c r="K97">
        <f t="shared" si="7"/>
        <v>7.5268817204301079</v>
      </c>
      <c r="L97">
        <f t="shared" si="7"/>
        <v>6.9148936170212769</v>
      </c>
      <c r="M97">
        <f t="shared" si="7"/>
        <v>3.5989717223650386</v>
      </c>
      <c r="N97">
        <f t="shared" si="7"/>
        <v>3.8961038961038961</v>
      </c>
    </row>
    <row r="98" spans="1:27" x14ac:dyDescent="0.2">
      <c r="A98" s="8" t="s">
        <v>314</v>
      </c>
      <c r="B98">
        <v>0</v>
      </c>
      <c r="C98">
        <v>0</v>
      </c>
      <c r="D98">
        <v>0</v>
      </c>
      <c r="E98">
        <v>0</v>
      </c>
      <c r="F98">
        <v>0</v>
      </c>
      <c r="G98">
        <v>0</v>
      </c>
      <c r="H98">
        <v>0</v>
      </c>
      <c r="I98">
        <v>0</v>
      </c>
      <c r="J98">
        <v>0</v>
      </c>
      <c r="K98">
        <v>0</v>
      </c>
      <c r="L98">
        <v>0</v>
      </c>
      <c r="M98">
        <v>0</v>
      </c>
      <c r="N98">
        <v>0</v>
      </c>
    </row>
    <row r="99" spans="1:27" x14ac:dyDescent="0.2">
      <c r="A99" s="8" t="s">
        <v>315</v>
      </c>
      <c r="B99">
        <v>0</v>
      </c>
      <c r="C99">
        <v>0</v>
      </c>
      <c r="D99">
        <v>0</v>
      </c>
      <c r="E99">
        <v>0</v>
      </c>
      <c r="F99">
        <v>0</v>
      </c>
      <c r="G99">
        <v>0</v>
      </c>
      <c r="H99">
        <v>0</v>
      </c>
      <c r="I99">
        <v>0</v>
      </c>
      <c r="J99">
        <v>0</v>
      </c>
      <c r="K99">
        <v>0</v>
      </c>
      <c r="L99">
        <v>0</v>
      </c>
      <c r="M99">
        <v>0</v>
      </c>
      <c r="N99">
        <v>0</v>
      </c>
    </row>
    <row r="101" spans="1:27" x14ac:dyDescent="0.2">
      <c r="A101" s="8" t="s">
        <v>4</v>
      </c>
    </row>
    <row r="102" spans="1:27" x14ac:dyDescent="0.2">
      <c r="A102" s="3" t="s">
        <v>0</v>
      </c>
      <c r="B102" s="3">
        <v>492.5</v>
      </c>
      <c r="C102" s="3">
        <v>548</v>
      </c>
      <c r="D102" s="3">
        <v>595.5</v>
      </c>
      <c r="E102" s="3">
        <v>643</v>
      </c>
      <c r="F102" s="3">
        <v>703.5</v>
      </c>
      <c r="G102" s="3">
        <v>771</v>
      </c>
      <c r="H102" s="3">
        <v>839.5</v>
      </c>
      <c r="I102" s="3">
        <v>907</v>
      </c>
      <c r="J102" s="3">
        <v>949</v>
      </c>
      <c r="K102" s="3">
        <v>973</v>
      </c>
      <c r="L102" s="3">
        <v>1021</v>
      </c>
      <c r="M102" s="3">
        <v>1045</v>
      </c>
      <c r="N102" s="3">
        <v>1069</v>
      </c>
      <c r="O102" s="3">
        <v>1092.5</v>
      </c>
      <c r="P102" s="3">
        <v>1117</v>
      </c>
      <c r="Q102" s="3">
        <v>1140.5</v>
      </c>
      <c r="R102" s="3">
        <v>1164</v>
      </c>
      <c r="S102" s="3">
        <v>1212</v>
      </c>
      <c r="T102" s="3">
        <v>1260</v>
      </c>
      <c r="U102" s="3">
        <v>1308</v>
      </c>
      <c r="V102" s="3">
        <v>1399</v>
      </c>
      <c r="W102" s="3">
        <v>1501</v>
      </c>
      <c r="X102" s="3">
        <v>1603</v>
      </c>
      <c r="Y102" s="3">
        <v>1705</v>
      </c>
      <c r="Z102" s="3">
        <v>1806</v>
      </c>
      <c r="AA102" s="3">
        <v>1908</v>
      </c>
    </row>
    <row r="103" spans="1:27" x14ac:dyDescent="0.2">
      <c r="A103" s="3" t="s">
        <v>28</v>
      </c>
      <c r="B103" s="3">
        <v>1457.5</v>
      </c>
      <c r="C103" s="3">
        <v>1402</v>
      </c>
      <c r="D103" s="3">
        <v>1354.5</v>
      </c>
      <c r="E103" s="3">
        <v>1307</v>
      </c>
      <c r="F103" s="3">
        <v>1246.5</v>
      </c>
      <c r="G103" s="3">
        <v>1179</v>
      </c>
      <c r="H103" s="3">
        <v>1110.5</v>
      </c>
      <c r="I103" s="3">
        <v>1043</v>
      </c>
      <c r="J103" s="3">
        <v>1001</v>
      </c>
      <c r="K103" s="3">
        <v>977</v>
      </c>
      <c r="L103" s="3">
        <v>929</v>
      </c>
      <c r="M103" s="3">
        <v>905</v>
      </c>
      <c r="N103" s="3">
        <v>881</v>
      </c>
      <c r="O103" s="3">
        <v>857.5</v>
      </c>
      <c r="P103" s="3">
        <v>833</v>
      </c>
      <c r="Q103" s="3">
        <v>809.5</v>
      </c>
      <c r="R103" s="3">
        <v>786</v>
      </c>
      <c r="S103" s="3">
        <v>738</v>
      </c>
      <c r="T103" s="3">
        <v>690</v>
      </c>
      <c r="U103" s="3">
        <v>642</v>
      </c>
      <c r="V103" s="3">
        <v>551</v>
      </c>
      <c r="W103" s="3">
        <v>449</v>
      </c>
      <c r="X103" s="3">
        <v>347</v>
      </c>
      <c r="Y103" s="3">
        <v>245</v>
      </c>
      <c r="Z103" s="3">
        <v>144</v>
      </c>
      <c r="AA103" s="3">
        <v>42</v>
      </c>
    </row>
    <row r="104" spans="1:27" x14ac:dyDescent="0.2">
      <c r="A104" s="3" t="s">
        <v>316</v>
      </c>
      <c r="B104" s="3">
        <v>22.5</v>
      </c>
      <c r="C104" s="3">
        <v>25</v>
      </c>
      <c r="D104" s="3">
        <v>27.5</v>
      </c>
      <c r="E104" s="3">
        <v>30</v>
      </c>
      <c r="F104" s="3">
        <v>32.5</v>
      </c>
      <c r="G104" s="3">
        <v>35</v>
      </c>
      <c r="H104" s="3">
        <v>37.5</v>
      </c>
      <c r="I104" s="3">
        <v>40</v>
      </c>
      <c r="J104" s="3">
        <v>42.5</v>
      </c>
      <c r="K104" s="3">
        <v>45</v>
      </c>
      <c r="L104" s="3">
        <v>50</v>
      </c>
      <c r="M104" s="3">
        <v>52.5</v>
      </c>
      <c r="N104" s="3">
        <v>55</v>
      </c>
      <c r="O104" s="3">
        <v>57.5</v>
      </c>
      <c r="P104" s="3">
        <v>60</v>
      </c>
      <c r="Q104" s="3">
        <v>62.5</v>
      </c>
      <c r="R104" s="3">
        <v>65</v>
      </c>
      <c r="S104" s="3">
        <v>70</v>
      </c>
      <c r="T104" s="3">
        <v>75</v>
      </c>
      <c r="U104" s="3">
        <v>80</v>
      </c>
      <c r="V104" s="3">
        <v>85</v>
      </c>
      <c r="W104" s="3">
        <v>90</v>
      </c>
      <c r="X104" s="3">
        <v>95</v>
      </c>
      <c r="Y104" s="3">
        <v>100</v>
      </c>
      <c r="Z104" s="3">
        <v>105</v>
      </c>
      <c r="AA104" s="3">
        <v>110</v>
      </c>
    </row>
    <row r="105" spans="1:27" x14ac:dyDescent="0.2">
      <c r="A105" t="s">
        <v>61</v>
      </c>
      <c r="B105">
        <v>0.25</v>
      </c>
      <c r="C105">
        <v>0.25</v>
      </c>
      <c r="D105">
        <v>0.25</v>
      </c>
      <c r="E105">
        <v>0</v>
      </c>
      <c r="F105">
        <v>0</v>
      </c>
      <c r="G105">
        <v>1.5</v>
      </c>
      <c r="H105">
        <v>0.5</v>
      </c>
      <c r="I105">
        <v>0.5</v>
      </c>
      <c r="J105">
        <v>0.5</v>
      </c>
      <c r="K105">
        <v>0.5</v>
      </c>
      <c r="L105">
        <v>0.25</v>
      </c>
      <c r="M105">
        <v>0</v>
      </c>
      <c r="N105">
        <v>0</v>
      </c>
      <c r="O105">
        <v>1.5</v>
      </c>
      <c r="P105">
        <v>0</v>
      </c>
      <c r="Q105">
        <v>0</v>
      </c>
      <c r="R105">
        <v>0.5</v>
      </c>
      <c r="S105">
        <v>0.25</v>
      </c>
      <c r="T105">
        <v>0.5</v>
      </c>
      <c r="U105">
        <v>0.25</v>
      </c>
      <c r="V105">
        <v>0</v>
      </c>
      <c r="W105">
        <v>0</v>
      </c>
      <c r="X105">
        <v>0.25</v>
      </c>
      <c r="Y105">
        <v>0.25</v>
      </c>
      <c r="Z105">
        <v>0.5</v>
      </c>
      <c r="AA105">
        <v>0.25</v>
      </c>
    </row>
    <row r="106" spans="1:27" x14ac:dyDescent="0.2">
      <c r="A106" t="s">
        <v>62</v>
      </c>
      <c r="B106">
        <v>0.25</v>
      </c>
      <c r="C106">
        <v>0.5</v>
      </c>
      <c r="D106">
        <v>1</v>
      </c>
      <c r="E106">
        <v>0</v>
      </c>
      <c r="F106">
        <v>0.25</v>
      </c>
      <c r="G106">
        <v>0.25</v>
      </c>
      <c r="H106">
        <v>0</v>
      </c>
      <c r="I106">
        <v>0.25</v>
      </c>
      <c r="J106">
        <v>0.25</v>
      </c>
      <c r="K106">
        <v>0</v>
      </c>
      <c r="L106">
        <v>0.25</v>
      </c>
      <c r="M106">
        <v>0.25</v>
      </c>
      <c r="N106">
        <v>0.25</v>
      </c>
      <c r="O106">
        <v>2.5</v>
      </c>
      <c r="P106">
        <v>0.5</v>
      </c>
      <c r="Q106">
        <v>0.25</v>
      </c>
      <c r="R106">
        <v>0</v>
      </c>
      <c r="S106">
        <v>0.5</v>
      </c>
      <c r="T106">
        <v>0.5</v>
      </c>
      <c r="U106">
        <v>0.5</v>
      </c>
      <c r="V106">
        <v>0.25</v>
      </c>
      <c r="W106">
        <v>0.5</v>
      </c>
      <c r="X106">
        <v>0.5</v>
      </c>
      <c r="Y106">
        <v>0.25</v>
      </c>
      <c r="Z106">
        <v>0.5</v>
      </c>
      <c r="AA106">
        <v>0.25</v>
      </c>
    </row>
    <row r="107" spans="1:27" x14ac:dyDescent="0.2">
      <c r="A107" t="s">
        <v>70</v>
      </c>
      <c r="B107">
        <v>0.25</v>
      </c>
      <c r="C107">
        <v>0</v>
      </c>
      <c r="D107">
        <v>0</v>
      </c>
      <c r="E107">
        <v>0</v>
      </c>
      <c r="F107">
        <v>0.25</v>
      </c>
      <c r="G107">
        <v>0.25</v>
      </c>
      <c r="H107">
        <v>1</v>
      </c>
      <c r="I107">
        <v>0</v>
      </c>
      <c r="J107">
        <v>0</v>
      </c>
      <c r="K107">
        <v>0.1</v>
      </c>
      <c r="L107">
        <v>0</v>
      </c>
      <c r="M107">
        <v>0</v>
      </c>
      <c r="N107">
        <v>0</v>
      </c>
      <c r="O107">
        <v>0.1</v>
      </c>
      <c r="P107">
        <v>0.1</v>
      </c>
      <c r="Q107">
        <v>0.1</v>
      </c>
      <c r="R107">
        <v>0</v>
      </c>
      <c r="S107">
        <v>0</v>
      </c>
      <c r="T107">
        <v>0</v>
      </c>
      <c r="U107">
        <v>0.1</v>
      </c>
      <c r="V107">
        <v>0</v>
      </c>
      <c r="W107">
        <v>0.25</v>
      </c>
      <c r="X107">
        <v>0.5</v>
      </c>
      <c r="Y107">
        <v>0</v>
      </c>
      <c r="Z107">
        <v>0</v>
      </c>
      <c r="AA107">
        <v>0.1</v>
      </c>
    </row>
    <row r="108" spans="1:27" x14ac:dyDescent="0.2">
      <c r="A108" t="s">
        <v>63</v>
      </c>
      <c r="B108">
        <v>12</v>
      </c>
      <c r="C108">
        <v>9</v>
      </c>
      <c r="D108">
        <v>12</v>
      </c>
      <c r="E108">
        <v>8</v>
      </c>
      <c r="F108">
        <v>7</v>
      </c>
      <c r="G108">
        <v>8</v>
      </c>
      <c r="H108">
        <v>6</v>
      </c>
      <c r="I108">
        <v>8</v>
      </c>
      <c r="J108">
        <v>9</v>
      </c>
      <c r="K108">
        <v>9</v>
      </c>
      <c r="L108">
        <v>13</v>
      </c>
      <c r="M108">
        <v>11</v>
      </c>
      <c r="N108">
        <v>15</v>
      </c>
      <c r="O108">
        <v>12</v>
      </c>
      <c r="P108">
        <v>8</v>
      </c>
      <c r="Q108">
        <v>11</v>
      </c>
      <c r="R108">
        <v>12</v>
      </c>
      <c r="S108">
        <v>11</v>
      </c>
      <c r="T108">
        <v>17</v>
      </c>
      <c r="U108">
        <v>15</v>
      </c>
      <c r="V108">
        <v>11</v>
      </c>
      <c r="W108">
        <v>8</v>
      </c>
      <c r="X108">
        <v>5</v>
      </c>
      <c r="Y108">
        <v>7</v>
      </c>
      <c r="Z108">
        <v>10</v>
      </c>
      <c r="AA108">
        <v>8</v>
      </c>
    </row>
    <row r="109" spans="1:27" x14ac:dyDescent="0.2">
      <c r="A109" t="s">
        <v>60</v>
      </c>
      <c r="B109">
        <v>6</v>
      </c>
      <c r="C109">
        <v>7</v>
      </c>
      <c r="D109">
        <v>9</v>
      </c>
      <c r="E109">
        <v>7</v>
      </c>
      <c r="F109">
        <v>11</v>
      </c>
      <c r="G109">
        <v>8</v>
      </c>
      <c r="H109">
        <v>6</v>
      </c>
      <c r="I109">
        <v>6</v>
      </c>
      <c r="J109">
        <v>4</v>
      </c>
      <c r="K109">
        <v>2</v>
      </c>
      <c r="L109">
        <v>7</v>
      </c>
      <c r="M109">
        <v>8</v>
      </c>
      <c r="N109">
        <v>11</v>
      </c>
      <c r="O109">
        <v>18</v>
      </c>
      <c r="P109">
        <v>16</v>
      </c>
      <c r="Q109">
        <v>10</v>
      </c>
      <c r="R109">
        <v>7</v>
      </c>
      <c r="S109">
        <v>9</v>
      </c>
      <c r="T109">
        <v>7</v>
      </c>
      <c r="U109">
        <v>6</v>
      </c>
      <c r="V109">
        <v>12</v>
      </c>
      <c r="W109">
        <v>13</v>
      </c>
      <c r="X109">
        <v>6</v>
      </c>
      <c r="Y109">
        <v>7</v>
      </c>
      <c r="Z109">
        <v>9</v>
      </c>
      <c r="AA109">
        <v>8</v>
      </c>
    </row>
    <row r="110" spans="1:27" x14ac:dyDescent="0.2">
      <c r="A110" t="s">
        <v>66</v>
      </c>
      <c r="B110">
        <v>7</v>
      </c>
      <c r="C110">
        <v>6</v>
      </c>
      <c r="D110">
        <v>3</v>
      </c>
      <c r="E110">
        <v>4</v>
      </c>
      <c r="F110">
        <v>3</v>
      </c>
      <c r="G110">
        <v>3</v>
      </c>
      <c r="H110">
        <v>5</v>
      </c>
      <c r="I110">
        <v>6</v>
      </c>
      <c r="J110">
        <v>9</v>
      </c>
      <c r="K110">
        <v>12</v>
      </c>
      <c r="L110">
        <v>20</v>
      </c>
      <c r="M110">
        <v>18</v>
      </c>
      <c r="N110">
        <v>12</v>
      </c>
      <c r="O110">
        <v>13</v>
      </c>
      <c r="P110">
        <v>16</v>
      </c>
      <c r="Q110">
        <v>8</v>
      </c>
      <c r="R110">
        <v>7</v>
      </c>
      <c r="S110">
        <v>10</v>
      </c>
      <c r="T110">
        <v>9</v>
      </c>
      <c r="U110">
        <v>9</v>
      </c>
      <c r="V110">
        <v>15</v>
      </c>
      <c r="W110">
        <v>10</v>
      </c>
      <c r="X110">
        <v>10</v>
      </c>
      <c r="Y110">
        <v>9</v>
      </c>
      <c r="Z110">
        <v>9</v>
      </c>
      <c r="AA110">
        <v>7</v>
      </c>
    </row>
    <row r="111" spans="1:27" x14ac:dyDescent="0.2">
      <c r="A111" t="s">
        <v>98</v>
      </c>
      <c r="B111">
        <v>0</v>
      </c>
      <c r="C111">
        <v>0</v>
      </c>
      <c r="D111">
        <v>0</v>
      </c>
      <c r="E111">
        <v>0.1</v>
      </c>
      <c r="F111">
        <v>0</v>
      </c>
      <c r="G111">
        <v>0</v>
      </c>
      <c r="H111">
        <v>0.1</v>
      </c>
      <c r="I111">
        <v>0</v>
      </c>
      <c r="J111">
        <v>0</v>
      </c>
      <c r="K111">
        <v>0</v>
      </c>
      <c r="L111">
        <v>0</v>
      </c>
      <c r="M111">
        <v>0</v>
      </c>
      <c r="N111">
        <v>0</v>
      </c>
      <c r="O111">
        <v>0</v>
      </c>
      <c r="P111">
        <v>0</v>
      </c>
      <c r="Q111">
        <v>0</v>
      </c>
      <c r="R111">
        <v>0</v>
      </c>
      <c r="S111">
        <v>0</v>
      </c>
      <c r="T111">
        <v>0.1</v>
      </c>
      <c r="U111">
        <v>0</v>
      </c>
      <c r="V111">
        <v>0</v>
      </c>
      <c r="W111">
        <v>0</v>
      </c>
      <c r="X111">
        <v>0</v>
      </c>
      <c r="Y111">
        <v>0</v>
      </c>
      <c r="Z111">
        <v>0</v>
      </c>
      <c r="AA111">
        <v>0</v>
      </c>
    </row>
    <row r="112" spans="1:27" x14ac:dyDescent="0.2">
      <c r="A112" t="s">
        <v>64</v>
      </c>
      <c r="B112">
        <v>0</v>
      </c>
      <c r="C112">
        <v>0</v>
      </c>
      <c r="D112">
        <v>0</v>
      </c>
      <c r="E112">
        <v>0</v>
      </c>
      <c r="F112">
        <v>0</v>
      </c>
      <c r="G112">
        <v>0</v>
      </c>
      <c r="H112">
        <v>0</v>
      </c>
      <c r="I112">
        <v>0</v>
      </c>
      <c r="J112">
        <v>0</v>
      </c>
      <c r="K112">
        <v>0</v>
      </c>
      <c r="L112">
        <v>0</v>
      </c>
      <c r="M112">
        <v>0</v>
      </c>
      <c r="N112">
        <v>0</v>
      </c>
      <c r="O112">
        <v>0</v>
      </c>
      <c r="P112">
        <v>0</v>
      </c>
      <c r="Q112">
        <v>0</v>
      </c>
      <c r="R112">
        <v>0</v>
      </c>
      <c r="S112">
        <v>0</v>
      </c>
      <c r="T112">
        <v>0</v>
      </c>
      <c r="U112">
        <v>0</v>
      </c>
      <c r="V112">
        <v>0</v>
      </c>
      <c r="W112">
        <v>0</v>
      </c>
      <c r="X112">
        <v>0</v>
      </c>
      <c r="Y112">
        <v>0.1</v>
      </c>
      <c r="Z112">
        <v>0</v>
      </c>
      <c r="AA112">
        <v>0</v>
      </c>
    </row>
    <row r="113" spans="1:27" x14ac:dyDescent="0.2">
      <c r="A113" t="s">
        <v>68</v>
      </c>
      <c r="B113">
        <v>3</v>
      </c>
      <c r="C113">
        <v>2.5</v>
      </c>
      <c r="D113">
        <v>1</v>
      </c>
      <c r="E113">
        <v>1</v>
      </c>
      <c r="F113">
        <v>2</v>
      </c>
      <c r="G113">
        <v>0.5</v>
      </c>
      <c r="H113">
        <v>1</v>
      </c>
      <c r="I113">
        <v>0.5</v>
      </c>
      <c r="J113">
        <v>0.25</v>
      </c>
      <c r="K113">
        <v>0.25</v>
      </c>
      <c r="L113">
        <v>1</v>
      </c>
      <c r="M113">
        <v>1.5</v>
      </c>
      <c r="N113">
        <v>4</v>
      </c>
      <c r="O113">
        <v>0.5</v>
      </c>
      <c r="P113">
        <v>1</v>
      </c>
      <c r="Q113">
        <v>0.5</v>
      </c>
      <c r="R113">
        <v>2</v>
      </c>
      <c r="S113">
        <v>2.5</v>
      </c>
      <c r="T113">
        <v>0.5</v>
      </c>
      <c r="U113">
        <v>2</v>
      </c>
      <c r="V113">
        <v>1</v>
      </c>
      <c r="W113">
        <v>3</v>
      </c>
      <c r="X113">
        <v>2.5</v>
      </c>
      <c r="Y113">
        <v>1.5</v>
      </c>
      <c r="Z113">
        <v>1.5</v>
      </c>
      <c r="AA113">
        <v>1.5</v>
      </c>
    </row>
    <row r="114" spans="1:27" x14ac:dyDescent="0.2">
      <c r="A114" s="7" t="s">
        <v>167</v>
      </c>
      <c r="B114" s="7">
        <v>0</v>
      </c>
      <c r="C114" s="7">
        <v>0.1</v>
      </c>
      <c r="D114" s="7">
        <v>0.1</v>
      </c>
      <c r="E114" s="7">
        <v>0</v>
      </c>
      <c r="F114" s="7">
        <v>0</v>
      </c>
      <c r="G114" s="7">
        <v>0.1</v>
      </c>
      <c r="H114" s="7">
        <v>0.1</v>
      </c>
      <c r="I114" s="7">
        <v>0.1</v>
      </c>
      <c r="J114" s="7">
        <v>0</v>
      </c>
      <c r="K114" s="7">
        <v>0</v>
      </c>
      <c r="L114" s="7">
        <v>0</v>
      </c>
      <c r="M114" s="7">
        <v>0</v>
      </c>
      <c r="N114" s="7">
        <v>0</v>
      </c>
      <c r="O114" s="7">
        <v>0</v>
      </c>
      <c r="P114" s="7">
        <v>0</v>
      </c>
      <c r="Q114" s="7">
        <v>0.1</v>
      </c>
      <c r="R114" s="7">
        <v>0</v>
      </c>
      <c r="S114" s="7">
        <v>0.1</v>
      </c>
      <c r="T114" s="7">
        <v>0.1</v>
      </c>
      <c r="U114" s="7">
        <v>0</v>
      </c>
      <c r="V114" s="7">
        <v>0</v>
      </c>
      <c r="W114" s="7">
        <v>0</v>
      </c>
      <c r="X114" s="7">
        <v>0.1</v>
      </c>
      <c r="Y114" s="7">
        <v>0</v>
      </c>
      <c r="Z114" s="7">
        <v>0.1</v>
      </c>
      <c r="AA114" s="7">
        <v>0</v>
      </c>
    </row>
    <row r="115" spans="1:27" x14ac:dyDescent="0.2">
      <c r="A115" t="s">
        <v>71</v>
      </c>
      <c r="B115">
        <v>4</v>
      </c>
      <c r="C115">
        <v>7</v>
      </c>
      <c r="D115">
        <v>5</v>
      </c>
      <c r="E115">
        <v>11</v>
      </c>
      <c r="F115">
        <v>9</v>
      </c>
      <c r="G115">
        <v>9</v>
      </c>
      <c r="H115">
        <v>8</v>
      </c>
      <c r="I115">
        <v>7</v>
      </c>
      <c r="J115">
        <v>9</v>
      </c>
      <c r="K115">
        <v>16</v>
      </c>
      <c r="L115">
        <v>23</v>
      </c>
      <c r="M115">
        <v>18</v>
      </c>
      <c r="N115">
        <v>21</v>
      </c>
      <c r="O115">
        <v>17</v>
      </c>
      <c r="P115">
        <v>20</v>
      </c>
      <c r="Q115">
        <v>19</v>
      </c>
      <c r="R115">
        <v>23</v>
      </c>
      <c r="S115">
        <v>19</v>
      </c>
      <c r="T115">
        <v>28</v>
      </c>
      <c r="U115">
        <v>20</v>
      </c>
      <c r="V115">
        <v>18</v>
      </c>
      <c r="W115">
        <v>20</v>
      </c>
      <c r="X115">
        <v>15</v>
      </c>
      <c r="Y115">
        <v>17</v>
      </c>
      <c r="Z115">
        <v>11</v>
      </c>
      <c r="AA115">
        <v>17</v>
      </c>
    </row>
    <row r="116" spans="1:27" x14ac:dyDescent="0.2">
      <c r="A116" t="s">
        <v>72</v>
      </c>
      <c r="B116">
        <v>0.5</v>
      </c>
      <c r="C116">
        <v>0.25</v>
      </c>
      <c r="D116">
        <v>0.25</v>
      </c>
      <c r="E116">
        <v>0.25</v>
      </c>
      <c r="F116">
        <v>0.25</v>
      </c>
      <c r="G116">
        <v>0.25</v>
      </c>
      <c r="H116">
        <v>0.25</v>
      </c>
      <c r="I116">
        <v>0.25</v>
      </c>
      <c r="J116">
        <v>0</v>
      </c>
      <c r="K116">
        <v>0</v>
      </c>
      <c r="L116">
        <v>0</v>
      </c>
      <c r="M116">
        <v>1</v>
      </c>
      <c r="N116">
        <v>0.25</v>
      </c>
      <c r="O116">
        <v>0.5</v>
      </c>
      <c r="P116">
        <v>0.25</v>
      </c>
      <c r="Q116">
        <v>0.5</v>
      </c>
      <c r="R116">
        <v>0</v>
      </c>
      <c r="S116">
        <v>0</v>
      </c>
      <c r="T116">
        <v>0.25</v>
      </c>
      <c r="U116">
        <v>0.25</v>
      </c>
      <c r="V116">
        <v>0.25</v>
      </c>
      <c r="W116">
        <v>0.25</v>
      </c>
      <c r="X116">
        <v>0</v>
      </c>
      <c r="Y116">
        <v>0</v>
      </c>
      <c r="Z116">
        <v>0.25</v>
      </c>
      <c r="AA116">
        <v>0.25</v>
      </c>
    </row>
    <row r="117" spans="1:27" x14ac:dyDescent="0.2">
      <c r="A117" t="s">
        <v>102</v>
      </c>
      <c r="B117">
        <v>0</v>
      </c>
      <c r="C117">
        <v>0</v>
      </c>
      <c r="D117">
        <v>0</v>
      </c>
      <c r="E117">
        <v>0</v>
      </c>
      <c r="F117">
        <v>0</v>
      </c>
      <c r="G117">
        <v>0</v>
      </c>
      <c r="H117">
        <v>0</v>
      </c>
      <c r="I117">
        <v>0</v>
      </c>
      <c r="J117">
        <v>0</v>
      </c>
      <c r="K117">
        <v>0</v>
      </c>
      <c r="L117">
        <v>0.1</v>
      </c>
      <c r="M117">
        <v>0.1</v>
      </c>
      <c r="N117">
        <v>0</v>
      </c>
      <c r="O117">
        <v>0</v>
      </c>
      <c r="P117">
        <v>0</v>
      </c>
      <c r="Q117">
        <v>0</v>
      </c>
      <c r="R117">
        <v>0</v>
      </c>
      <c r="S117">
        <v>0</v>
      </c>
      <c r="T117">
        <v>0</v>
      </c>
      <c r="U117">
        <v>0</v>
      </c>
      <c r="V117">
        <v>0</v>
      </c>
      <c r="W117">
        <v>0</v>
      </c>
      <c r="X117">
        <v>0</v>
      </c>
      <c r="Y117">
        <v>0</v>
      </c>
      <c r="Z117">
        <v>0</v>
      </c>
      <c r="AA117">
        <v>0</v>
      </c>
    </row>
    <row r="118" spans="1:27" x14ac:dyDescent="0.2">
      <c r="A118" t="s">
        <v>74</v>
      </c>
      <c r="B118">
        <v>0</v>
      </c>
      <c r="C118">
        <v>0</v>
      </c>
      <c r="D118">
        <v>0</v>
      </c>
      <c r="E118">
        <v>0</v>
      </c>
      <c r="F118">
        <v>0</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row>
    <row r="119" spans="1:27" x14ac:dyDescent="0.2">
      <c r="A119" t="s">
        <v>166</v>
      </c>
      <c r="B119">
        <v>0</v>
      </c>
      <c r="C119">
        <v>0</v>
      </c>
      <c r="D119">
        <v>0.1</v>
      </c>
      <c r="E119">
        <v>0.1</v>
      </c>
      <c r="F119">
        <v>0.1</v>
      </c>
      <c r="G119">
        <v>0.1</v>
      </c>
      <c r="H119">
        <v>0.1</v>
      </c>
      <c r="I119">
        <v>0</v>
      </c>
      <c r="J119">
        <v>0</v>
      </c>
      <c r="K119">
        <v>0</v>
      </c>
      <c r="L119">
        <v>0</v>
      </c>
      <c r="M119">
        <v>0</v>
      </c>
      <c r="N119">
        <v>0</v>
      </c>
      <c r="O119">
        <v>0.1</v>
      </c>
      <c r="P119">
        <v>0</v>
      </c>
      <c r="Q119">
        <v>0</v>
      </c>
      <c r="R119">
        <v>0</v>
      </c>
      <c r="S119">
        <v>0</v>
      </c>
      <c r="T119">
        <v>0</v>
      </c>
      <c r="U119">
        <v>0.1</v>
      </c>
      <c r="V119">
        <v>0</v>
      </c>
      <c r="W119">
        <v>0</v>
      </c>
      <c r="X119">
        <v>0.1</v>
      </c>
      <c r="Y119">
        <v>0.1</v>
      </c>
      <c r="Z119">
        <v>0</v>
      </c>
      <c r="AA119">
        <v>0</v>
      </c>
    </row>
    <row r="120" spans="1:27" x14ac:dyDescent="0.2">
      <c r="A120" t="s">
        <v>79</v>
      </c>
      <c r="B120">
        <v>0</v>
      </c>
      <c r="C120">
        <v>0</v>
      </c>
      <c r="D120">
        <v>0</v>
      </c>
      <c r="E120">
        <v>0</v>
      </c>
      <c r="F120">
        <v>0.5</v>
      </c>
      <c r="G120">
        <v>0</v>
      </c>
      <c r="H120">
        <v>0</v>
      </c>
      <c r="I120">
        <v>0.25</v>
      </c>
      <c r="J120">
        <v>0.5</v>
      </c>
      <c r="K120">
        <v>0</v>
      </c>
      <c r="L120">
        <v>0.25</v>
      </c>
      <c r="M120">
        <v>2</v>
      </c>
      <c r="N120">
        <v>0.25</v>
      </c>
      <c r="O120">
        <v>0.25</v>
      </c>
      <c r="P120">
        <v>0.25</v>
      </c>
      <c r="Q120">
        <v>2.5</v>
      </c>
      <c r="R120">
        <v>2</v>
      </c>
      <c r="S120">
        <v>0.5</v>
      </c>
      <c r="T120">
        <v>0</v>
      </c>
      <c r="U120">
        <v>0</v>
      </c>
      <c r="V120">
        <v>0</v>
      </c>
      <c r="W120">
        <v>0.5</v>
      </c>
      <c r="X120">
        <v>0</v>
      </c>
      <c r="Y120">
        <v>0</v>
      </c>
      <c r="Z120">
        <v>0</v>
      </c>
      <c r="AA120">
        <v>0.5</v>
      </c>
    </row>
    <row r="121" spans="1:27" x14ac:dyDescent="0.2">
      <c r="A121" t="s">
        <v>77</v>
      </c>
      <c r="B121">
        <v>17</v>
      </c>
      <c r="C121">
        <v>26</v>
      </c>
      <c r="D121">
        <v>30</v>
      </c>
      <c r="E121">
        <v>48</v>
      </c>
      <c r="F121">
        <v>39</v>
      </c>
      <c r="G121">
        <v>33</v>
      </c>
      <c r="H121">
        <v>29</v>
      </c>
      <c r="I121">
        <v>33</v>
      </c>
      <c r="J121">
        <v>38</v>
      </c>
      <c r="K121">
        <v>40</v>
      </c>
      <c r="L121">
        <v>18</v>
      </c>
      <c r="M121">
        <v>21</v>
      </c>
      <c r="N121">
        <v>19</v>
      </c>
      <c r="O121">
        <v>15</v>
      </c>
      <c r="P121">
        <v>28</v>
      </c>
      <c r="Q121">
        <v>29</v>
      </c>
      <c r="R121">
        <v>30</v>
      </c>
      <c r="S121">
        <v>33</v>
      </c>
      <c r="T121">
        <v>18</v>
      </c>
      <c r="U121">
        <v>22</v>
      </c>
      <c r="V121">
        <v>19</v>
      </c>
      <c r="W121">
        <v>13</v>
      </c>
      <c r="X121">
        <v>22</v>
      </c>
      <c r="Y121">
        <v>20</v>
      </c>
      <c r="Z121">
        <v>20</v>
      </c>
      <c r="AA121">
        <v>28</v>
      </c>
    </row>
    <row r="122" spans="1:27" x14ac:dyDescent="0.2">
      <c r="A122" t="s">
        <v>128</v>
      </c>
      <c r="B122">
        <v>0</v>
      </c>
      <c r="C122">
        <v>0</v>
      </c>
      <c r="D122">
        <v>0</v>
      </c>
      <c r="E122">
        <v>0</v>
      </c>
      <c r="F122">
        <v>0</v>
      </c>
      <c r="G122">
        <v>0</v>
      </c>
      <c r="H122">
        <v>0</v>
      </c>
      <c r="I122">
        <v>0</v>
      </c>
      <c r="J122">
        <v>0</v>
      </c>
      <c r="K122">
        <v>0</v>
      </c>
      <c r="L122">
        <v>0</v>
      </c>
      <c r="M122">
        <v>0</v>
      </c>
      <c r="N122">
        <v>0</v>
      </c>
      <c r="O122">
        <v>0</v>
      </c>
      <c r="P122">
        <v>0</v>
      </c>
      <c r="Q122">
        <v>0</v>
      </c>
      <c r="R122">
        <v>0</v>
      </c>
      <c r="S122">
        <v>0</v>
      </c>
      <c r="T122">
        <v>0</v>
      </c>
      <c r="U122">
        <v>0</v>
      </c>
      <c r="V122">
        <v>0</v>
      </c>
      <c r="W122">
        <v>0</v>
      </c>
      <c r="X122">
        <v>0</v>
      </c>
      <c r="Y122">
        <v>0</v>
      </c>
      <c r="Z122">
        <v>0.1</v>
      </c>
      <c r="AA122">
        <v>0</v>
      </c>
    </row>
    <row r="123" spans="1:27" x14ac:dyDescent="0.2">
      <c r="A123" t="s">
        <v>86</v>
      </c>
      <c r="B123">
        <v>0</v>
      </c>
      <c r="C123">
        <v>0</v>
      </c>
      <c r="D123">
        <v>0</v>
      </c>
      <c r="E123">
        <v>0</v>
      </c>
      <c r="F123">
        <v>0</v>
      </c>
      <c r="G123">
        <v>0</v>
      </c>
      <c r="H123">
        <v>0</v>
      </c>
      <c r="I123">
        <v>0</v>
      </c>
      <c r="J123">
        <v>0</v>
      </c>
      <c r="K123">
        <v>0</v>
      </c>
      <c r="L123">
        <v>0</v>
      </c>
      <c r="M123">
        <v>0</v>
      </c>
      <c r="N123">
        <v>0</v>
      </c>
      <c r="O123">
        <v>0</v>
      </c>
      <c r="P123">
        <v>0</v>
      </c>
      <c r="Q123">
        <v>0</v>
      </c>
      <c r="R123">
        <v>0</v>
      </c>
      <c r="S123">
        <v>0</v>
      </c>
      <c r="T123">
        <v>0</v>
      </c>
      <c r="U123">
        <v>0.1</v>
      </c>
      <c r="V123">
        <v>0.1</v>
      </c>
      <c r="W123">
        <v>0</v>
      </c>
      <c r="X123">
        <v>0</v>
      </c>
      <c r="Y123">
        <v>0</v>
      </c>
      <c r="Z123">
        <v>0</v>
      </c>
      <c r="AA123">
        <v>0.1</v>
      </c>
    </row>
    <row r="124" spans="1:27" x14ac:dyDescent="0.2">
      <c r="A124" s="1" t="s">
        <v>95</v>
      </c>
      <c r="B124">
        <v>2.5</v>
      </c>
      <c r="C124">
        <v>1.5</v>
      </c>
      <c r="D124">
        <v>0.75</v>
      </c>
      <c r="E124">
        <v>0</v>
      </c>
      <c r="F124">
        <v>0.25</v>
      </c>
      <c r="G124">
        <v>0.5</v>
      </c>
      <c r="H124">
        <v>0.5</v>
      </c>
      <c r="I124">
        <v>1.5</v>
      </c>
      <c r="J124">
        <v>0.5</v>
      </c>
      <c r="K124">
        <v>0.5</v>
      </c>
      <c r="L124">
        <v>0</v>
      </c>
      <c r="M124">
        <v>0</v>
      </c>
      <c r="N124">
        <v>0</v>
      </c>
      <c r="O124">
        <v>0</v>
      </c>
      <c r="P124">
        <v>0</v>
      </c>
      <c r="Q124">
        <v>0</v>
      </c>
      <c r="R124">
        <v>0</v>
      </c>
      <c r="S124">
        <v>0</v>
      </c>
      <c r="T124">
        <v>0</v>
      </c>
      <c r="U124">
        <v>0</v>
      </c>
      <c r="V124">
        <v>0</v>
      </c>
      <c r="W124">
        <v>0</v>
      </c>
      <c r="X124">
        <v>0</v>
      </c>
      <c r="Y124">
        <v>0</v>
      </c>
      <c r="Z124">
        <v>0</v>
      </c>
      <c r="AA124">
        <v>0</v>
      </c>
    </row>
    <row r="125" spans="1:27" x14ac:dyDescent="0.2">
      <c r="A125" t="s">
        <v>10</v>
      </c>
      <c r="B125">
        <v>0.1</v>
      </c>
      <c r="C125">
        <v>0</v>
      </c>
      <c r="D125">
        <v>0.1</v>
      </c>
      <c r="E125">
        <v>0</v>
      </c>
      <c r="F125">
        <v>0</v>
      </c>
      <c r="G125">
        <v>0.1</v>
      </c>
      <c r="H125">
        <v>0.1</v>
      </c>
      <c r="I125">
        <v>0.1</v>
      </c>
      <c r="J125">
        <v>0.1</v>
      </c>
      <c r="K125">
        <v>0.1</v>
      </c>
      <c r="L125">
        <v>0</v>
      </c>
      <c r="M125">
        <v>0</v>
      </c>
      <c r="N125">
        <v>0</v>
      </c>
      <c r="O125">
        <v>0</v>
      </c>
      <c r="P125">
        <v>0</v>
      </c>
      <c r="Q125">
        <v>0</v>
      </c>
      <c r="R125">
        <v>0</v>
      </c>
      <c r="S125">
        <v>0</v>
      </c>
      <c r="T125">
        <v>0</v>
      </c>
      <c r="U125">
        <v>0</v>
      </c>
      <c r="V125">
        <v>0</v>
      </c>
      <c r="W125">
        <v>0</v>
      </c>
      <c r="X125">
        <v>0</v>
      </c>
      <c r="Y125">
        <v>0</v>
      </c>
      <c r="Z125">
        <v>0</v>
      </c>
      <c r="AA125">
        <v>0</v>
      </c>
    </row>
    <row r="126" spans="1:27" x14ac:dyDescent="0.2">
      <c r="A126" t="s">
        <v>163</v>
      </c>
      <c r="B126">
        <v>2.5</v>
      </c>
      <c r="C126">
        <v>1.5</v>
      </c>
      <c r="D126">
        <v>2.5</v>
      </c>
      <c r="E126">
        <v>1.5</v>
      </c>
      <c r="F126">
        <v>2</v>
      </c>
      <c r="G126">
        <v>1.5</v>
      </c>
      <c r="H126">
        <v>3.5</v>
      </c>
      <c r="I126">
        <v>3</v>
      </c>
      <c r="J126">
        <v>2.5</v>
      </c>
      <c r="K126">
        <v>2</v>
      </c>
      <c r="L126">
        <v>0.5</v>
      </c>
      <c r="M126">
        <v>0.5</v>
      </c>
      <c r="N126">
        <v>0.5</v>
      </c>
      <c r="O126">
        <v>0.5</v>
      </c>
      <c r="P126">
        <v>0.5</v>
      </c>
      <c r="Q126">
        <v>1</v>
      </c>
      <c r="R126">
        <v>0.25</v>
      </c>
      <c r="S126">
        <v>0.5</v>
      </c>
      <c r="T126">
        <v>1</v>
      </c>
      <c r="U126">
        <v>0.5</v>
      </c>
      <c r="V126">
        <v>0.25</v>
      </c>
      <c r="W126">
        <v>1</v>
      </c>
      <c r="X126">
        <v>2.25</v>
      </c>
      <c r="Y126">
        <v>2.25</v>
      </c>
      <c r="Z126">
        <v>2.5</v>
      </c>
      <c r="AA126">
        <v>1.5</v>
      </c>
    </row>
    <row r="127" spans="1:27" x14ac:dyDescent="0.2">
      <c r="A127" s="7" t="s">
        <v>90</v>
      </c>
      <c r="B127" s="7">
        <v>0</v>
      </c>
      <c r="C127" s="7">
        <v>0</v>
      </c>
      <c r="D127" s="7">
        <v>0</v>
      </c>
      <c r="E127" s="7">
        <v>0</v>
      </c>
      <c r="F127" s="7">
        <v>0</v>
      </c>
      <c r="G127" s="7">
        <v>0.1</v>
      </c>
      <c r="H127" s="7">
        <v>0.1</v>
      </c>
      <c r="I127" s="7">
        <v>0</v>
      </c>
      <c r="J127" s="7">
        <v>0</v>
      </c>
      <c r="K127" s="7">
        <v>0</v>
      </c>
      <c r="L127" s="7">
        <v>0</v>
      </c>
      <c r="M127" s="7">
        <v>0</v>
      </c>
      <c r="N127" s="7">
        <v>0</v>
      </c>
      <c r="O127" s="7">
        <v>0</v>
      </c>
      <c r="P127" s="7">
        <v>0</v>
      </c>
      <c r="Q127" s="7">
        <v>0</v>
      </c>
      <c r="R127" s="7">
        <v>0</v>
      </c>
      <c r="S127" s="7">
        <v>0</v>
      </c>
      <c r="T127" s="7">
        <v>0</v>
      </c>
      <c r="U127" s="7">
        <v>0</v>
      </c>
      <c r="V127" s="7">
        <v>0</v>
      </c>
      <c r="W127" s="7">
        <v>0</v>
      </c>
      <c r="X127" s="7">
        <v>0</v>
      </c>
      <c r="Y127" s="7">
        <v>0</v>
      </c>
      <c r="Z127" s="7">
        <v>0</v>
      </c>
      <c r="AA127" s="7">
        <v>0</v>
      </c>
    </row>
    <row r="128" spans="1:27" x14ac:dyDescent="0.2">
      <c r="A128" t="s">
        <v>22</v>
      </c>
      <c r="B128">
        <v>0.1</v>
      </c>
      <c r="C128">
        <v>0</v>
      </c>
      <c r="D128">
        <v>0.1</v>
      </c>
      <c r="E128">
        <v>0</v>
      </c>
      <c r="F128">
        <v>0.1</v>
      </c>
      <c r="G128">
        <v>0.1</v>
      </c>
      <c r="H128">
        <v>0</v>
      </c>
      <c r="I128">
        <v>0.1</v>
      </c>
      <c r="J128">
        <v>0.1</v>
      </c>
      <c r="K128">
        <v>0</v>
      </c>
      <c r="L128">
        <v>0.1</v>
      </c>
      <c r="M128">
        <v>0</v>
      </c>
      <c r="N128">
        <v>0</v>
      </c>
      <c r="O128">
        <v>0</v>
      </c>
      <c r="P128">
        <v>0</v>
      </c>
      <c r="Q128">
        <v>0</v>
      </c>
      <c r="R128">
        <v>0</v>
      </c>
      <c r="S128">
        <v>0</v>
      </c>
      <c r="T128">
        <v>0</v>
      </c>
      <c r="U128">
        <v>0.1</v>
      </c>
      <c r="V128">
        <v>0</v>
      </c>
      <c r="W128">
        <v>0</v>
      </c>
      <c r="X128">
        <v>0.1</v>
      </c>
      <c r="Y128">
        <v>0.1</v>
      </c>
      <c r="Z128">
        <v>0.1</v>
      </c>
      <c r="AA128">
        <v>0.1</v>
      </c>
    </row>
    <row r="129" spans="1:27" x14ac:dyDescent="0.2">
      <c r="A129" t="s">
        <v>25</v>
      </c>
      <c r="B129">
        <v>7</v>
      </c>
      <c r="C129">
        <v>4.5</v>
      </c>
      <c r="D129">
        <v>4.5</v>
      </c>
      <c r="E129">
        <v>2</v>
      </c>
      <c r="F129">
        <v>4</v>
      </c>
      <c r="G129">
        <v>4</v>
      </c>
      <c r="H129">
        <v>6.5</v>
      </c>
      <c r="I129">
        <v>2.5</v>
      </c>
      <c r="J129">
        <v>4</v>
      </c>
      <c r="K129">
        <v>1</v>
      </c>
      <c r="L129">
        <v>1</v>
      </c>
      <c r="M129">
        <v>2</v>
      </c>
      <c r="N129">
        <v>1</v>
      </c>
      <c r="O129">
        <v>3.5</v>
      </c>
      <c r="P129">
        <v>0.5</v>
      </c>
      <c r="Q129">
        <v>1</v>
      </c>
      <c r="R129">
        <v>1</v>
      </c>
      <c r="S129">
        <v>1.5</v>
      </c>
      <c r="T129">
        <v>3</v>
      </c>
      <c r="U129">
        <v>2</v>
      </c>
      <c r="V129">
        <v>0.5</v>
      </c>
      <c r="W129">
        <v>1.5</v>
      </c>
      <c r="X129">
        <v>3.5</v>
      </c>
      <c r="Y129">
        <v>5</v>
      </c>
      <c r="Z129">
        <v>4</v>
      </c>
      <c r="AA129">
        <v>3</v>
      </c>
    </row>
    <row r="130" spans="1:27" x14ac:dyDescent="0.2">
      <c r="A130" t="s">
        <v>11</v>
      </c>
      <c r="B130">
        <v>0.5</v>
      </c>
      <c r="C130">
        <v>2</v>
      </c>
      <c r="D130">
        <v>1</v>
      </c>
      <c r="E130">
        <v>0.5</v>
      </c>
      <c r="F130">
        <v>0.5</v>
      </c>
      <c r="G130">
        <v>2.5</v>
      </c>
      <c r="H130">
        <v>2</v>
      </c>
      <c r="I130">
        <v>2</v>
      </c>
      <c r="J130">
        <v>1.5</v>
      </c>
      <c r="K130">
        <v>1</v>
      </c>
      <c r="L130">
        <v>0.5</v>
      </c>
      <c r="M130">
        <v>0</v>
      </c>
      <c r="N130">
        <v>0</v>
      </c>
      <c r="O130">
        <v>1</v>
      </c>
      <c r="P130">
        <v>0.25</v>
      </c>
      <c r="Q130">
        <v>0.5</v>
      </c>
      <c r="R130">
        <v>0.25</v>
      </c>
      <c r="S130">
        <v>0</v>
      </c>
      <c r="T130">
        <v>0.1</v>
      </c>
      <c r="U130">
        <v>0.1</v>
      </c>
      <c r="V130">
        <v>0</v>
      </c>
      <c r="W130">
        <v>0</v>
      </c>
      <c r="X130">
        <v>0</v>
      </c>
      <c r="Y130">
        <v>0.1</v>
      </c>
      <c r="Z130">
        <v>0.1</v>
      </c>
      <c r="AA130">
        <v>0</v>
      </c>
    </row>
    <row r="131" spans="1:27" x14ac:dyDescent="0.2">
      <c r="A131" t="s">
        <v>17</v>
      </c>
      <c r="B131">
        <v>0</v>
      </c>
      <c r="C131">
        <v>0</v>
      </c>
      <c r="D131">
        <v>0</v>
      </c>
      <c r="E131">
        <v>0</v>
      </c>
      <c r="F131">
        <v>0.1</v>
      </c>
      <c r="G131">
        <v>0</v>
      </c>
      <c r="H131">
        <v>0.1</v>
      </c>
      <c r="I131">
        <v>0</v>
      </c>
      <c r="J131">
        <v>0.1</v>
      </c>
      <c r="K131">
        <v>0</v>
      </c>
      <c r="L131">
        <v>0</v>
      </c>
      <c r="M131">
        <v>0.1</v>
      </c>
      <c r="N131">
        <v>0</v>
      </c>
      <c r="O131">
        <v>0</v>
      </c>
      <c r="P131">
        <v>0</v>
      </c>
      <c r="Q131">
        <v>0</v>
      </c>
      <c r="R131">
        <v>0.1</v>
      </c>
      <c r="S131">
        <v>0</v>
      </c>
      <c r="T131">
        <v>0.1</v>
      </c>
      <c r="U131">
        <v>0.1</v>
      </c>
      <c r="V131">
        <v>0</v>
      </c>
      <c r="W131">
        <v>0.1</v>
      </c>
      <c r="X131">
        <v>0.1</v>
      </c>
      <c r="Y131">
        <v>0</v>
      </c>
      <c r="Z131">
        <v>0</v>
      </c>
      <c r="AA131">
        <v>0.1</v>
      </c>
    </row>
    <row r="132" spans="1:27" x14ac:dyDescent="0.2">
      <c r="A132" t="s">
        <v>84</v>
      </c>
      <c r="B132">
        <v>0</v>
      </c>
      <c r="C132">
        <v>0</v>
      </c>
      <c r="D132">
        <v>0</v>
      </c>
      <c r="E132">
        <v>0</v>
      </c>
      <c r="F132">
        <v>0</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0</v>
      </c>
    </row>
    <row r="133" spans="1:27" x14ac:dyDescent="0.2">
      <c r="A133" t="s">
        <v>80</v>
      </c>
      <c r="B133">
        <v>28</v>
      </c>
      <c r="C133">
        <v>24</v>
      </c>
      <c r="D133">
        <v>17</v>
      </c>
      <c r="E133">
        <v>10</v>
      </c>
      <c r="F133">
        <v>13</v>
      </c>
      <c r="G133">
        <v>16</v>
      </c>
      <c r="H133">
        <v>19</v>
      </c>
      <c r="I133">
        <v>22</v>
      </c>
      <c r="J133">
        <v>11</v>
      </c>
      <c r="K133">
        <v>6</v>
      </c>
      <c r="L133">
        <v>6</v>
      </c>
      <c r="M133">
        <v>8</v>
      </c>
      <c r="N133">
        <v>8</v>
      </c>
      <c r="O133">
        <v>7</v>
      </c>
      <c r="P133">
        <v>6</v>
      </c>
      <c r="Q133">
        <v>9</v>
      </c>
      <c r="R133">
        <v>9</v>
      </c>
      <c r="S133">
        <v>4</v>
      </c>
      <c r="T133">
        <v>10</v>
      </c>
      <c r="U133">
        <v>9</v>
      </c>
      <c r="V133">
        <v>7</v>
      </c>
      <c r="W133">
        <v>11</v>
      </c>
      <c r="X133">
        <v>17</v>
      </c>
      <c r="Y133">
        <v>20</v>
      </c>
      <c r="Z133">
        <v>19</v>
      </c>
      <c r="AA133">
        <v>13</v>
      </c>
    </row>
    <row r="134" spans="1:27" x14ac:dyDescent="0.2">
      <c r="A134" t="s">
        <v>30</v>
      </c>
      <c r="B134">
        <v>2.5</v>
      </c>
      <c r="C134">
        <v>3</v>
      </c>
      <c r="D134">
        <v>2</v>
      </c>
      <c r="E134">
        <v>0.5</v>
      </c>
      <c r="F134">
        <v>1.5</v>
      </c>
      <c r="G134">
        <v>1.5</v>
      </c>
      <c r="H134">
        <v>3</v>
      </c>
      <c r="I134">
        <v>2</v>
      </c>
      <c r="J134">
        <v>1.5</v>
      </c>
      <c r="K134">
        <v>0.5</v>
      </c>
      <c r="L134">
        <v>0.25</v>
      </c>
      <c r="M134">
        <v>0.25</v>
      </c>
      <c r="N134">
        <v>0.25</v>
      </c>
      <c r="O134">
        <v>0.25</v>
      </c>
      <c r="P134">
        <v>0</v>
      </c>
      <c r="Q134">
        <v>0.5</v>
      </c>
      <c r="R134">
        <v>0.5</v>
      </c>
      <c r="S134">
        <v>0.5</v>
      </c>
      <c r="T134">
        <v>0.5</v>
      </c>
      <c r="U134">
        <v>0</v>
      </c>
      <c r="V134">
        <v>0.25</v>
      </c>
      <c r="W134">
        <v>0.5</v>
      </c>
      <c r="X134">
        <v>0.5</v>
      </c>
      <c r="Y134">
        <v>0</v>
      </c>
      <c r="Z134">
        <v>0.5</v>
      </c>
      <c r="AA134">
        <v>0.25</v>
      </c>
    </row>
    <row r="135" spans="1:27" x14ac:dyDescent="0.2">
      <c r="A135" t="s">
        <v>81</v>
      </c>
      <c r="B135">
        <v>9</v>
      </c>
      <c r="C135">
        <v>3</v>
      </c>
      <c r="D135">
        <v>6</v>
      </c>
      <c r="E135">
        <v>8</v>
      </c>
      <c r="F135">
        <v>2</v>
      </c>
      <c r="G135">
        <v>5</v>
      </c>
      <c r="H135">
        <v>8</v>
      </c>
      <c r="I135">
        <v>4</v>
      </c>
      <c r="J135">
        <v>5</v>
      </c>
      <c r="K135">
        <v>4</v>
      </c>
      <c r="L135">
        <v>2</v>
      </c>
      <c r="M135">
        <v>3</v>
      </c>
      <c r="N135">
        <v>3</v>
      </c>
      <c r="O135">
        <v>2</v>
      </c>
      <c r="P135">
        <v>2</v>
      </c>
      <c r="Q135">
        <v>2</v>
      </c>
      <c r="R135">
        <v>2.5</v>
      </c>
      <c r="S135">
        <v>3</v>
      </c>
      <c r="T135">
        <v>5</v>
      </c>
      <c r="U135">
        <v>6</v>
      </c>
      <c r="V135">
        <v>8</v>
      </c>
      <c r="W135">
        <v>12</v>
      </c>
      <c r="X135">
        <v>8</v>
      </c>
      <c r="Y135">
        <v>11</v>
      </c>
      <c r="Z135">
        <v>10</v>
      </c>
      <c r="AA135">
        <v>7</v>
      </c>
    </row>
    <row r="136" spans="1:27" x14ac:dyDescent="0.2">
      <c r="A136" t="s">
        <v>148</v>
      </c>
      <c r="B136">
        <v>8</v>
      </c>
      <c r="C136">
        <v>7.5</v>
      </c>
      <c r="D136">
        <v>4</v>
      </c>
      <c r="E136">
        <v>2</v>
      </c>
      <c r="F136">
        <v>3</v>
      </c>
      <c r="G136">
        <v>2.5</v>
      </c>
      <c r="H136">
        <v>5</v>
      </c>
      <c r="I136">
        <v>4</v>
      </c>
      <c r="J136">
        <v>7</v>
      </c>
      <c r="K136">
        <v>3</v>
      </c>
      <c r="L136">
        <v>2</v>
      </c>
      <c r="M136">
        <v>0.25</v>
      </c>
      <c r="N136">
        <v>0</v>
      </c>
      <c r="O136">
        <v>0</v>
      </c>
      <c r="P136">
        <v>0</v>
      </c>
      <c r="Q136">
        <v>0.25</v>
      </c>
      <c r="R136">
        <v>0.25</v>
      </c>
      <c r="S136">
        <v>0.5</v>
      </c>
      <c r="T136">
        <v>2</v>
      </c>
      <c r="U136">
        <v>0.25</v>
      </c>
      <c r="V136">
        <v>0.25</v>
      </c>
      <c r="W136">
        <v>0.5</v>
      </c>
      <c r="X136">
        <v>5</v>
      </c>
      <c r="Y136">
        <v>6</v>
      </c>
      <c r="Z136">
        <v>4</v>
      </c>
      <c r="AA136">
        <v>5.5</v>
      </c>
    </row>
    <row r="137" spans="1:27" x14ac:dyDescent="0.2">
      <c r="A137" t="s">
        <v>169</v>
      </c>
      <c r="B137">
        <v>2</v>
      </c>
      <c r="C137">
        <v>1</v>
      </c>
      <c r="D137">
        <v>1</v>
      </c>
      <c r="E137">
        <v>0.5</v>
      </c>
      <c r="F137">
        <v>1</v>
      </c>
      <c r="G137">
        <v>0.5</v>
      </c>
      <c r="H137">
        <v>1</v>
      </c>
      <c r="I137">
        <v>1</v>
      </c>
      <c r="K137">
        <v>1</v>
      </c>
      <c r="L137">
        <v>3</v>
      </c>
      <c r="M137">
        <v>1</v>
      </c>
      <c r="N137">
        <v>2</v>
      </c>
      <c r="O137">
        <v>0</v>
      </c>
      <c r="P137">
        <v>0</v>
      </c>
      <c r="Q137">
        <v>0.25</v>
      </c>
      <c r="R137">
        <v>1</v>
      </c>
      <c r="S137">
        <v>1</v>
      </c>
      <c r="T137">
        <v>1</v>
      </c>
      <c r="U137">
        <v>1</v>
      </c>
      <c r="V137">
        <v>1</v>
      </c>
      <c r="W137">
        <v>0.5</v>
      </c>
      <c r="X137">
        <v>1</v>
      </c>
      <c r="Y137">
        <v>2</v>
      </c>
      <c r="Z137">
        <v>2.5</v>
      </c>
      <c r="AA137">
        <v>1</v>
      </c>
    </row>
    <row r="138" spans="1:27" x14ac:dyDescent="0.2">
      <c r="A138" t="s">
        <v>150</v>
      </c>
      <c r="B138">
        <v>52</v>
      </c>
      <c r="C138">
        <v>70</v>
      </c>
      <c r="D138">
        <v>26</v>
      </c>
      <c r="E138">
        <v>15</v>
      </c>
      <c r="F138">
        <v>13</v>
      </c>
      <c r="G138">
        <v>4</v>
      </c>
      <c r="H138">
        <v>18</v>
      </c>
      <c r="I138">
        <v>18</v>
      </c>
      <c r="J138">
        <v>25</v>
      </c>
      <c r="K138">
        <v>19</v>
      </c>
      <c r="L138">
        <v>24</v>
      </c>
      <c r="M138">
        <v>18</v>
      </c>
      <c r="N138">
        <v>150</v>
      </c>
      <c r="O138">
        <v>17</v>
      </c>
      <c r="P138">
        <v>8</v>
      </c>
      <c r="Q138">
        <v>24</v>
      </c>
      <c r="R138">
        <v>10</v>
      </c>
      <c r="S138">
        <v>22</v>
      </c>
      <c r="T138">
        <v>22</v>
      </c>
      <c r="U138">
        <v>4</v>
      </c>
      <c r="V138">
        <v>2</v>
      </c>
      <c r="W138">
        <v>23</v>
      </c>
      <c r="X138">
        <v>52</v>
      </c>
      <c r="Y138">
        <v>4</v>
      </c>
      <c r="Z138">
        <v>5</v>
      </c>
      <c r="AA138">
        <v>2</v>
      </c>
    </row>
    <row r="139" spans="1:27" x14ac:dyDescent="0.2">
      <c r="A139" s="8" t="s">
        <v>306</v>
      </c>
      <c r="B139">
        <f>SUM(B105:B135)</f>
        <v>102.45</v>
      </c>
      <c r="C139">
        <f t="shared" ref="C139:AA139" si="8">SUM(C105:C135)</f>
        <v>98.1</v>
      </c>
      <c r="D139">
        <f t="shared" si="8"/>
        <v>95.65</v>
      </c>
      <c r="E139">
        <f t="shared" si="8"/>
        <v>101.95</v>
      </c>
      <c r="F139">
        <f t="shared" si="8"/>
        <v>95.799999999999983</v>
      </c>
      <c r="G139">
        <f t="shared" si="8"/>
        <v>95.249999999999986</v>
      </c>
      <c r="H139">
        <f t="shared" si="8"/>
        <v>99.85</v>
      </c>
      <c r="I139">
        <f t="shared" si="8"/>
        <v>99.05</v>
      </c>
      <c r="J139">
        <f t="shared" si="8"/>
        <v>96.799999999999983</v>
      </c>
      <c r="K139">
        <f t="shared" si="8"/>
        <v>94.949999999999989</v>
      </c>
      <c r="L139">
        <f t="shared" si="8"/>
        <v>93.199999999999989</v>
      </c>
      <c r="M139">
        <f t="shared" si="8"/>
        <v>94.699999999999989</v>
      </c>
      <c r="N139">
        <f t="shared" si="8"/>
        <v>95.5</v>
      </c>
      <c r="O139">
        <f t="shared" si="8"/>
        <v>94.699999999999989</v>
      </c>
      <c r="P139">
        <f t="shared" si="8"/>
        <v>99.35</v>
      </c>
      <c r="Q139">
        <f t="shared" si="8"/>
        <v>94.95</v>
      </c>
      <c r="R139">
        <f t="shared" si="8"/>
        <v>97.1</v>
      </c>
      <c r="S139">
        <f t="shared" si="8"/>
        <v>95.35</v>
      </c>
      <c r="T139">
        <f t="shared" si="8"/>
        <v>100.64999999999999</v>
      </c>
      <c r="U139">
        <f t="shared" si="8"/>
        <v>93.09999999999998</v>
      </c>
      <c r="V139">
        <f t="shared" si="8"/>
        <v>92.6</v>
      </c>
      <c r="W139">
        <f t="shared" si="8"/>
        <v>94.6</v>
      </c>
      <c r="X139">
        <f t="shared" si="8"/>
        <v>93.399999999999991</v>
      </c>
      <c r="Y139">
        <f t="shared" si="8"/>
        <v>100.64999999999999</v>
      </c>
      <c r="Z139">
        <f t="shared" si="8"/>
        <v>98.149999999999991</v>
      </c>
      <c r="AA139">
        <f t="shared" si="8"/>
        <v>95.899999999999977</v>
      </c>
    </row>
    <row r="140" spans="1:27" x14ac:dyDescent="0.2">
      <c r="A140" s="8" t="s">
        <v>307</v>
      </c>
      <c r="B140">
        <f>(SUM(B105:B113)/B139)*100</f>
        <v>28.06246949731576</v>
      </c>
      <c r="C140">
        <f t="shared" ref="C140:AA140" si="9">(SUM(C105:C113)/C139)*100</f>
        <v>25.739041794087669</v>
      </c>
      <c r="D140">
        <f t="shared" si="9"/>
        <v>27.443805541035022</v>
      </c>
      <c r="E140">
        <f t="shared" si="9"/>
        <v>19.715546836684648</v>
      </c>
      <c r="F140">
        <f t="shared" si="9"/>
        <v>24.530271398747395</v>
      </c>
      <c r="G140">
        <f t="shared" si="9"/>
        <v>22.57217847769029</v>
      </c>
      <c r="H140">
        <f t="shared" si="9"/>
        <v>19.629444166249378</v>
      </c>
      <c r="I140">
        <f t="shared" si="9"/>
        <v>21.453811206461385</v>
      </c>
      <c r="J140">
        <f t="shared" si="9"/>
        <v>23.760330578512402</v>
      </c>
      <c r="K140">
        <f t="shared" si="9"/>
        <v>25.118483412322277</v>
      </c>
      <c r="L140">
        <f t="shared" si="9"/>
        <v>44.527896995708161</v>
      </c>
      <c r="M140">
        <f t="shared" si="9"/>
        <v>40.918690601900742</v>
      </c>
      <c r="N140">
        <f t="shared" si="9"/>
        <v>44.240837696335078</v>
      </c>
      <c r="O140">
        <f t="shared" si="9"/>
        <v>50.26399155227034</v>
      </c>
      <c r="P140">
        <f t="shared" si="9"/>
        <v>41.872169099144443</v>
      </c>
      <c r="Q140">
        <f t="shared" si="9"/>
        <v>31.437598736176938</v>
      </c>
      <c r="R140">
        <f t="shared" si="9"/>
        <v>29.351184346035019</v>
      </c>
      <c r="S140">
        <f t="shared" si="9"/>
        <v>34.871525957000529</v>
      </c>
      <c r="T140">
        <f t="shared" si="9"/>
        <v>34.376552409339297</v>
      </c>
      <c r="U140">
        <f t="shared" si="9"/>
        <v>35.284640171858229</v>
      </c>
      <c r="V140">
        <f t="shared" si="9"/>
        <v>42.3866090712743</v>
      </c>
      <c r="W140">
        <f t="shared" si="9"/>
        <v>36.733615221987314</v>
      </c>
      <c r="X140">
        <f t="shared" si="9"/>
        <v>26.498929336188436</v>
      </c>
      <c r="Y140">
        <f t="shared" si="9"/>
        <v>24.93790362642822</v>
      </c>
      <c r="Z140">
        <f t="shared" si="9"/>
        <v>31.074885379521145</v>
      </c>
      <c r="AA140">
        <f t="shared" si="9"/>
        <v>26.173096976016691</v>
      </c>
    </row>
    <row r="141" spans="1:27" x14ac:dyDescent="0.2">
      <c r="A141" s="8" t="s">
        <v>308</v>
      </c>
      <c r="B141">
        <f>(SUM(B114:B118)/B139)*100</f>
        <v>4.3923865300146412</v>
      </c>
      <c r="C141">
        <f t="shared" ref="C141:AA141" si="10">(SUM(C114:C118)/C139)*100</f>
        <v>7.4923547400611623</v>
      </c>
      <c r="D141">
        <f t="shared" si="10"/>
        <v>5.5933089388395185</v>
      </c>
      <c r="E141">
        <f t="shared" si="10"/>
        <v>11.034820990681707</v>
      </c>
      <c r="F141">
        <f t="shared" si="10"/>
        <v>9.6555323590814215</v>
      </c>
      <c r="G141">
        <f t="shared" si="10"/>
        <v>9.816272965879266</v>
      </c>
      <c r="H141">
        <f t="shared" si="10"/>
        <v>8.3625438157235852</v>
      </c>
      <c r="I141">
        <f t="shared" si="10"/>
        <v>7.4204946996466434</v>
      </c>
      <c r="J141">
        <f t="shared" si="10"/>
        <v>9.2975206611570265</v>
      </c>
      <c r="K141">
        <f t="shared" si="10"/>
        <v>16.85097419694576</v>
      </c>
      <c r="L141">
        <f t="shared" si="10"/>
        <v>24.785407725321893</v>
      </c>
      <c r="M141">
        <f t="shared" si="10"/>
        <v>20.168954593453016</v>
      </c>
      <c r="N141">
        <f t="shared" si="10"/>
        <v>22.251308900523561</v>
      </c>
      <c r="O141">
        <f t="shared" si="10"/>
        <v>18.479408658922917</v>
      </c>
      <c r="P141">
        <f t="shared" si="10"/>
        <v>20.382486160040266</v>
      </c>
      <c r="Q141">
        <f t="shared" si="10"/>
        <v>20.64244339125856</v>
      </c>
      <c r="R141">
        <f t="shared" si="10"/>
        <v>23.68692070030896</v>
      </c>
      <c r="S141">
        <f t="shared" si="10"/>
        <v>20.031463030938649</v>
      </c>
      <c r="T141">
        <f t="shared" si="10"/>
        <v>28.166915052160956</v>
      </c>
      <c r="U141">
        <f t="shared" si="10"/>
        <v>21.750805585392055</v>
      </c>
      <c r="V141">
        <f t="shared" si="10"/>
        <v>19.708423326133911</v>
      </c>
      <c r="W141">
        <f t="shared" si="10"/>
        <v>21.405919661733616</v>
      </c>
      <c r="X141">
        <f t="shared" si="10"/>
        <v>16.167023554603855</v>
      </c>
      <c r="Y141">
        <f t="shared" si="10"/>
        <v>16.890213611525088</v>
      </c>
      <c r="Z141">
        <f t="shared" si="10"/>
        <v>11.563932755985737</v>
      </c>
      <c r="AA141">
        <f t="shared" si="10"/>
        <v>17.987486965589159</v>
      </c>
    </row>
    <row r="142" spans="1:27" x14ac:dyDescent="0.2">
      <c r="A142" s="8" t="s">
        <v>309</v>
      </c>
      <c r="B142">
        <f>(SUM(B119:B121)/B139)*100</f>
        <v>16.593460224499758</v>
      </c>
      <c r="C142">
        <f t="shared" ref="C142:AA142" si="11">(SUM(C119:C121)/C139)*100</f>
        <v>26.503567787971459</v>
      </c>
      <c r="D142">
        <f t="shared" si="11"/>
        <v>31.468897020386827</v>
      </c>
      <c r="E142">
        <f t="shared" si="11"/>
        <v>47.179990191270235</v>
      </c>
      <c r="F142">
        <f t="shared" si="11"/>
        <v>41.336116910229656</v>
      </c>
      <c r="G142">
        <f t="shared" si="11"/>
        <v>34.75065616797901</v>
      </c>
      <c r="H142">
        <f t="shared" si="11"/>
        <v>29.143715573360041</v>
      </c>
      <c r="I142">
        <f t="shared" si="11"/>
        <v>33.568904593639573</v>
      </c>
      <c r="J142">
        <f t="shared" si="11"/>
        <v>39.77272727272728</v>
      </c>
      <c r="K142">
        <f t="shared" si="11"/>
        <v>42.127435492364405</v>
      </c>
      <c r="L142">
        <f t="shared" si="11"/>
        <v>19.581545064377686</v>
      </c>
      <c r="M142">
        <f t="shared" si="11"/>
        <v>24.287222808870119</v>
      </c>
      <c r="N142">
        <f t="shared" si="11"/>
        <v>20.157068062827225</v>
      </c>
      <c r="O142">
        <f t="shared" si="11"/>
        <v>16.209081309398101</v>
      </c>
      <c r="P142">
        <f t="shared" si="11"/>
        <v>28.434826371414196</v>
      </c>
      <c r="Q142">
        <f t="shared" si="11"/>
        <v>33.175355450236964</v>
      </c>
      <c r="R142">
        <f t="shared" si="11"/>
        <v>32.955715756951598</v>
      </c>
      <c r="S142">
        <f t="shared" si="11"/>
        <v>35.133717881489254</v>
      </c>
      <c r="T142">
        <f t="shared" si="11"/>
        <v>17.883755588673623</v>
      </c>
      <c r="U142">
        <f t="shared" si="11"/>
        <v>23.737916219119235</v>
      </c>
      <c r="V142">
        <f t="shared" si="11"/>
        <v>20.518358531317496</v>
      </c>
      <c r="W142">
        <f t="shared" si="11"/>
        <v>14.270613107822411</v>
      </c>
      <c r="X142">
        <f t="shared" si="11"/>
        <v>23.661670235546044</v>
      </c>
      <c r="Y142">
        <f t="shared" si="11"/>
        <v>19.970193740685545</v>
      </c>
      <c r="Z142">
        <f t="shared" si="11"/>
        <v>20.376974019358126</v>
      </c>
      <c r="AA142">
        <f t="shared" si="11"/>
        <v>29.718456725756003</v>
      </c>
    </row>
    <row r="143" spans="1:27" x14ac:dyDescent="0.2">
      <c r="A143" s="8" t="s">
        <v>310</v>
      </c>
      <c r="B143">
        <f>(SUM(B122:B134)/B139)*100</f>
        <v>42.166910688140561</v>
      </c>
      <c r="C143">
        <f t="shared" ref="C143:AA143" si="12">(SUM(C122:C134)/C139)*100</f>
        <v>37.206931702344548</v>
      </c>
      <c r="D143">
        <f t="shared" si="12"/>
        <v>29.221118661787767</v>
      </c>
      <c r="E143">
        <f t="shared" si="12"/>
        <v>14.222658165767532</v>
      </c>
      <c r="F143">
        <f t="shared" si="12"/>
        <v>22.390396659707729</v>
      </c>
      <c r="G143">
        <f t="shared" si="12"/>
        <v>27.611548556430449</v>
      </c>
      <c r="H143">
        <f t="shared" si="12"/>
        <v>34.852278417626437</v>
      </c>
      <c r="I143">
        <f t="shared" si="12"/>
        <v>33.518425037859672</v>
      </c>
      <c r="J143">
        <f t="shared" si="12"/>
        <v>22.004132231404959</v>
      </c>
      <c r="K143">
        <f t="shared" si="12"/>
        <v>11.690363349131122</v>
      </c>
      <c r="L143">
        <f t="shared" si="12"/>
        <v>8.959227467811159</v>
      </c>
      <c r="M143">
        <f t="shared" si="12"/>
        <v>11.457233368532208</v>
      </c>
      <c r="N143">
        <f t="shared" si="12"/>
        <v>10.209424083769633</v>
      </c>
      <c r="O143">
        <f t="shared" si="12"/>
        <v>12.93558606124604</v>
      </c>
      <c r="P143">
        <f t="shared" si="12"/>
        <v>7.2974333165576253</v>
      </c>
      <c r="Q143">
        <f t="shared" si="12"/>
        <v>12.638230647709319</v>
      </c>
      <c r="R143">
        <f t="shared" si="12"/>
        <v>11.431513903192585</v>
      </c>
      <c r="S143">
        <f t="shared" si="12"/>
        <v>6.8169900367068701</v>
      </c>
      <c r="T143">
        <f t="shared" si="12"/>
        <v>14.605067064083457</v>
      </c>
      <c r="U143">
        <f t="shared" si="12"/>
        <v>12.781954887218047</v>
      </c>
      <c r="V143">
        <f t="shared" si="12"/>
        <v>8.7473002159827207</v>
      </c>
      <c r="W143">
        <f t="shared" si="12"/>
        <v>14.904862579281183</v>
      </c>
      <c r="X143">
        <f t="shared" si="12"/>
        <v>25.107066381156319</v>
      </c>
      <c r="Y143">
        <f t="shared" si="12"/>
        <v>27.272727272727277</v>
      </c>
      <c r="Z143">
        <f t="shared" si="12"/>
        <v>26.795720835455938</v>
      </c>
      <c r="AA143">
        <f t="shared" si="12"/>
        <v>18.821689259645467</v>
      </c>
    </row>
    <row r="144" spans="1:27" x14ac:dyDescent="0.2">
      <c r="A144" s="8" t="s">
        <v>311</v>
      </c>
      <c r="B144">
        <f>(B135/B139)*100</f>
        <v>8.7847730600292824</v>
      </c>
      <c r="C144">
        <f t="shared" ref="C144:AA144" si="13">(C135/C139)*100</f>
        <v>3.0581039755351687</v>
      </c>
      <c r="D144">
        <f t="shared" si="13"/>
        <v>6.2728698379508616</v>
      </c>
      <c r="E144">
        <f t="shared" si="13"/>
        <v>7.8469838155958804</v>
      </c>
      <c r="F144">
        <f t="shared" si="13"/>
        <v>2.0876826722338206</v>
      </c>
      <c r="G144">
        <f t="shared" si="13"/>
        <v>5.2493438320209984</v>
      </c>
      <c r="H144">
        <f t="shared" si="13"/>
        <v>8.0120180270405612</v>
      </c>
      <c r="I144">
        <f t="shared" si="13"/>
        <v>4.0383644623927308</v>
      </c>
      <c r="J144">
        <f t="shared" si="13"/>
        <v>5.1652892561983483</v>
      </c>
      <c r="K144">
        <f t="shared" si="13"/>
        <v>4.21274354923644</v>
      </c>
      <c r="L144">
        <f t="shared" si="13"/>
        <v>2.1459227467811162</v>
      </c>
      <c r="M144">
        <f t="shared" si="13"/>
        <v>3.1678986272439285</v>
      </c>
      <c r="N144">
        <f t="shared" si="13"/>
        <v>3.1413612565445024</v>
      </c>
      <c r="O144">
        <f t="shared" si="13"/>
        <v>2.1119324181626191</v>
      </c>
      <c r="P144">
        <f t="shared" si="13"/>
        <v>2.0130850528434827</v>
      </c>
      <c r="Q144">
        <f t="shared" si="13"/>
        <v>2.10637177461822</v>
      </c>
      <c r="R144">
        <f t="shared" si="13"/>
        <v>2.5746652935118437</v>
      </c>
      <c r="S144">
        <f t="shared" si="13"/>
        <v>3.1463030938647094</v>
      </c>
      <c r="T144">
        <f t="shared" si="13"/>
        <v>4.9677098857426731</v>
      </c>
      <c r="U144">
        <f t="shared" si="13"/>
        <v>6.4446831364124613</v>
      </c>
      <c r="V144">
        <f t="shared" si="13"/>
        <v>8.6393088552915778</v>
      </c>
      <c r="W144">
        <f t="shared" si="13"/>
        <v>12.684989429175477</v>
      </c>
      <c r="X144">
        <f t="shared" si="13"/>
        <v>8.565310492505354</v>
      </c>
      <c r="Y144">
        <f t="shared" si="13"/>
        <v>10.928961748633881</v>
      </c>
      <c r="Z144">
        <f t="shared" si="13"/>
        <v>10.188487009679063</v>
      </c>
      <c r="AA144">
        <f t="shared" si="13"/>
        <v>7.2992700729927034</v>
      </c>
    </row>
    <row r="145" spans="1:27" x14ac:dyDescent="0.2">
      <c r="A145" s="8" t="s">
        <v>312</v>
      </c>
      <c r="B145">
        <v>0</v>
      </c>
      <c r="C145">
        <v>0</v>
      </c>
      <c r="D145">
        <v>0</v>
      </c>
      <c r="E145">
        <v>0</v>
      </c>
      <c r="F145">
        <v>0</v>
      </c>
      <c r="G145">
        <v>0</v>
      </c>
      <c r="H145">
        <v>0</v>
      </c>
      <c r="I145">
        <v>0</v>
      </c>
      <c r="J145">
        <v>0</v>
      </c>
      <c r="K145">
        <v>0</v>
      </c>
      <c r="L145">
        <v>0</v>
      </c>
      <c r="M145">
        <v>0</v>
      </c>
      <c r="N145">
        <v>0</v>
      </c>
      <c r="O145">
        <v>0</v>
      </c>
      <c r="P145">
        <v>0</v>
      </c>
      <c r="Q145">
        <v>0</v>
      </c>
      <c r="R145">
        <v>0</v>
      </c>
      <c r="S145">
        <v>0</v>
      </c>
      <c r="T145">
        <v>0</v>
      </c>
      <c r="U145">
        <v>0</v>
      </c>
      <c r="V145">
        <v>0</v>
      </c>
      <c r="W145">
        <v>0</v>
      </c>
      <c r="X145">
        <v>0</v>
      </c>
      <c r="Y145">
        <v>0</v>
      </c>
      <c r="Z145">
        <v>0</v>
      </c>
      <c r="AA145">
        <v>0</v>
      </c>
    </row>
    <row r="146" spans="1:27" x14ac:dyDescent="0.2">
      <c r="A146" s="8" t="s">
        <v>313</v>
      </c>
      <c r="B146">
        <f>(SUM(B136:B138)/B139)*100</f>
        <v>60.517325524646168</v>
      </c>
      <c r="C146">
        <f t="shared" ref="C146:AA146" si="14">(SUM(C136:C138)/C139)*100</f>
        <v>80.020387359836903</v>
      </c>
      <c r="D146">
        <f t="shared" si="14"/>
        <v>32.409827496079451</v>
      </c>
      <c r="E146">
        <f t="shared" si="14"/>
        <v>17.165277096615988</v>
      </c>
      <c r="F146">
        <f t="shared" si="14"/>
        <v>17.745302713987478</v>
      </c>
      <c r="G146">
        <f t="shared" si="14"/>
        <v>7.3490813648293978</v>
      </c>
      <c r="H146">
        <f t="shared" si="14"/>
        <v>24.036054081121684</v>
      </c>
      <c r="I146">
        <f t="shared" si="14"/>
        <v>23.220595658758203</v>
      </c>
      <c r="J146">
        <f t="shared" si="14"/>
        <v>33.057851239669425</v>
      </c>
      <c r="K146">
        <f t="shared" si="14"/>
        <v>24.223275408109536</v>
      </c>
      <c r="L146">
        <f t="shared" si="14"/>
        <v>31.115879828326182</v>
      </c>
      <c r="M146">
        <f t="shared" si="14"/>
        <v>20.327349524815208</v>
      </c>
      <c r="N146">
        <f t="shared" si="14"/>
        <v>159.16230366492147</v>
      </c>
      <c r="O146">
        <f t="shared" si="14"/>
        <v>17.951425554382261</v>
      </c>
      <c r="P146">
        <f t="shared" si="14"/>
        <v>8.0523402113739309</v>
      </c>
      <c r="Q146">
        <f t="shared" si="14"/>
        <v>25.803054239073198</v>
      </c>
      <c r="R146">
        <f t="shared" si="14"/>
        <v>11.585993820803296</v>
      </c>
      <c r="S146">
        <f t="shared" si="14"/>
        <v>24.646040901940221</v>
      </c>
      <c r="T146">
        <f t="shared" si="14"/>
        <v>24.838549428713367</v>
      </c>
      <c r="U146">
        <f t="shared" si="14"/>
        <v>5.6390977443609032</v>
      </c>
      <c r="V146">
        <f t="shared" si="14"/>
        <v>3.5097192224622034</v>
      </c>
      <c r="W146">
        <f t="shared" si="14"/>
        <v>25.369978858350954</v>
      </c>
      <c r="X146">
        <f t="shared" si="14"/>
        <v>62.098501070663815</v>
      </c>
      <c r="Y146">
        <f t="shared" si="14"/>
        <v>11.922503725782416</v>
      </c>
      <c r="Z146">
        <f t="shared" si="14"/>
        <v>11.716760061130923</v>
      </c>
      <c r="AA146">
        <f t="shared" si="14"/>
        <v>8.8633993743482815</v>
      </c>
    </row>
    <row r="147" spans="1:27" x14ac:dyDescent="0.2">
      <c r="A147" s="8" t="s">
        <v>314</v>
      </c>
      <c r="B147">
        <v>0</v>
      </c>
      <c r="C147">
        <v>0</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0</v>
      </c>
    </row>
    <row r="148" spans="1:27" x14ac:dyDescent="0.2">
      <c r="A148" s="8" t="s">
        <v>315</v>
      </c>
      <c r="B148">
        <v>0</v>
      </c>
      <c r="C148">
        <v>0</v>
      </c>
      <c r="D148">
        <v>0</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0</v>
      </c>
    </row>
    <row r="151" spans="1:27" x14ac:dyDescent="0.2">
      <c r="A151" s="8" t="s">
        <v>341</v>
      </c>
    </row>
    <row r="152" spans="1:27" x14ac:dyDescent="0.2">
      <c r="A152" s="3" t="s">
        <v>0</v>
      </c>
      <c r="B152" s="3">
        <v>494</v>
      </c>
      <c r="C152" s="3">
        <v>623</v>
      </c>
      <c r="D152" s="3">
        <v>837</v>
      </c>
      <c r="E152" s="3">
        <v>1052</v>
      </c>
      <c r="F152" s="3">
        <v>1266</v>
      </c>
      <c r="G152" s="3">
        <v>1480</v>
      </c>
      <c r="H152" s="3">
        <v>1695</v>
      </c>
      <c r="I152" s="3">
        <v>1909</v>
      </c>
    </row>
    <row r="153" spans="1:27" x14ac:dyDescent="0.2">
      <c r="A153" s="3" t="s">
        <v>28</v>
      </c>
      <c r="B153" s="3">
        <v>1456</v>
      </c>
      <c r="C153" s="3">
        <v>1327</v>
      </c>
      <c r="D153" s="3">
        <v>1113</v>
      </c>
      <c r="E153" s="3">
        <v>898</v>
      </c>
      <c r="F153" s="3">
        <v>684</v>
      </c>
      <c r="G153" s="3">
        <v>470</v>
      </c>
      <c r="H153" s="3">
        <v>255</v>
      </c>
      <c r="I153" s="3">
        <v>41</v>
      </c>
    </row>
    <row r="154" spans="1:27" x14ac:dyDescent="0.2">
      <c r="A154" s="3" t="s">
        <v>316</v>
      </c>
      <c r="B154" s="3">
        <v>12.5</v>
      </c>
      <c r="C154" s="3">
        <v>15</v>
      </c>
      <c r="D154" s="3">
        <v>20</v>
      </c>
      <c r="E154" s="3">
        <v>25</v>
      </c>
      <c r="F154" s="3">
        <v>30</v>
      </c>
      <c r="G154" s="3">
        <v>35</v>
      </c>
      <c r="H154" s="3">
        <v>40</v>
      </c>
      <c r="I154" s="3">
        <v>45</v>
      </c>
    </row>
    <row r="155" spans="1:27" x14ac:dyDescent="0.2">
      <c r="A155" t="s">
        <v>61</v>
      </c>
      <c r="B155">
        <v>12</v>
      </c>
      <c r="C155">
        <v>5</v>
      </c>
      <c r="D155">
        <v>2</v>
      </c>
      <c r="F155">
        <v>2</v>
      </c>
      <c r="G155">
        <v>1</v>
      </c>
      <c r="H155">
        <v>2</v>
      </c>
      <c r="I155">
        <v>3</v>
      </c>
    </row>
    <row r="156" spans="1:27" x14ac:dyDescent="0.2">
      <c r="A156" t="s">
        <v>62</v>
      </c>
      <c r="B156">
        <v>3</v>
      </c>
      <c r="C156">
        <v>7</v>
      </c>
      <c r="D156">
        <v>3</v>
      </c>
      <c r="E156">
        <v>3</v>
      </c>
      <c r="F156">
        <v>3</v>
      </c>
      <c r="G156">
        <v>6</v>
      </c>
      <c r="I156">
        <v>3</v>
      </c>
    </row>
    <row r="157" spans="1:27" x14ac:dyDescent="0.2">
      <c r="A157" t="s">
        <v>70</v>
      </c>
      <c r="B157">
        <v>2</v>
      </c>
      <c r="C157">
        <v>3</v>
      </c>
      <c r="D157">
        <v>1</v>
      </c>
      <c r="E157">
        <v>1</v>
      </c>
      <c r="F157">
        <v>2</v>
      </c>
    </row>
    <row r="158" spans="1:27" x14ac:dyDescent="0.2">
      <c r="A158" t="s">
        <v>63</v>
      </c>
      <c r="B158">
        <v>22</v>
      </c>
      <c r="C158">
        <v>61</v>
      </c>
      <c r="D158">
        <v>45</v>
      </c>
      <c r="E158">
        <v>71</v>
      </c>
      <c r="F158">
        <v>49</v>
      </c>
      <c r="G158">
        <v>32</v>
      </c>
      <c r="H158">
        <v>35</v>
      </c>
      <c r="I158">
        <v>47</v>
      </c>
    </row>
    <row r="159" spans="1:27" x14ac:dyDescent="0.2">
      <c r="A159" t="s">
        <v>171</v>
      </c>
      <c r="D159">
        <v>1</v>
      </c>
    </row>
    <row r="160" spans="1:27" x14ac:dyDescent="0.2">
      <c r="A160" t="s">
        <v>60</v>
      </c>
      <c r="B160">
        <v>9</v>
      </c>
      <c r="C160">
        <v>26</v>
      </c>
      <c r="D160">
        <v>25</v>
      </c>
      <c r="E160">
        <v>27</v>
      </c>
      <c r="F160">
        <v>29</v>
      </c>
      <c r="G160">
        <v>52</v>
      </c>
      <c r="H160">
        <v>44</v>
      </c>
      <c r="I160">
        <v>74</v>
      </c>
    </row>
    <row r="161" spans="1:9" x14ac:dyDescent="0.2">
      <c r="A161" t="s">
        <v>66</v>
      </c>
      <c r="B161">
        <v>22</v>
      </c>
      <c r="C161">
        <v>30</v>
      </c>
      <c r="D161">
        <v>60</v>
      </c>
      <c r="E161">
        <v>39</v>
      </c>
      <c r="F161">
        <v>61</v>
      </c>
      <c r="G161">
        <v>80</v>
      </c>
      <c r="H161">
        <v>68</v>
      </c>
      <c r="I161">
        <v>98</v>
      </c>
    </row>
    <row r="162" spans="1:9" x14ac:dyDescent="0.2">
      <c r="A162" t="s">
        <v>98</v>
      </c>
      <c r="B162">
        <v>1</v>
      </c>
      <c r="F162">
        <v>1</v>
      </c>
    </row>
    <row r="163" spans="1:9" x14ac:dyDescent="0.2">
      <c r="A163" t="s">
        <v>97</v>
      </c>
      <c r="C163">
        <v>1</v>
      </c>
      <c r="G163">
        <v>1</v>
      </c>
    </row>
    <row r="164" spans="1:9" x14ac:dyDescent="0.2">
      <c r="A164" t="s">
        <v>64</v>
      </c>
      <c r="D164">
        <v>1</v>
      </c>
      <c r="F164">
        <v>1</v>
      </c>
      <c r="G164">
        <v>4</v>
      </c>
      <c r="H164">
        <v>1</v>
      </c>
      <c r="I164">
        <v>4</v>
      </c>
    </row>
    <row r="165" spans="1:9" x14ac:dyDescent="0.2">
      <c r="A165" t="s">
        <v>68</v>
      </c>
      <c r="B165">
        <v>9</v>
      </c>
      <c r="C165">
        <v>24</v>
      </c>
      <c r="D165">
        <v>14</v>
      </c>
      <c r="E165">
        <v>9</v>
      </c>
      <c r="F165">
        <v>3</v>
      </c>
      <c r="I165">
        <v>1</v>
      </c>
    </row>
    <row r="166" spans="1:9" x14ac:dyDescent="0.2">
      <c r="A166" t="s">
        <v>71</v>
      </c>
      <c r="B166">
        <v>26</v>
      </c>
      <c r="C166">
        <v>39</v>
      </c>
      <c r="D166">
        <v>45</v>
      </c>
      <c r="E166">
        <v>29</v>
      </c>
      <c r="F166">
        <v>72</v>
      </c>
      <c r="G166">
        <v>105</v>
      </c>
      <c r="H166">
        <v>84</v>
      </c>
      <c r="I166">
        <v>122</v>
      </c>
    </row>
    <row r="167" spans="1:9" x14ac:dyDescent="0.2">
      <c r="A167" t="s">
        <v>72</v>
      </c>
      <c r="B167">
        <v>3</v>
      </c>
      <c r="C167">
        <v>5</v>
      </c>
      <c r="D167">
        <v>6</v>
      </c>
      <c r="E167">
        <v>1</v>
      </c>
      <c r="F167">
        <v>2</v>
      </c>
      <c r="G167">
        <v>1</v>
      </c>
      <c r="I167">
        <v>3</v>
      </c>
    </row>
    <row r="168" spans="1:9" x14ac:dyDescent="0.2">
      <c r="A168" s="7" t="s">
        <v>172</v>
      </c>
      <c r="B168" s="7"/>
      <c r="C168" s="7">
        <v>1</v>
      </c>
      <c r="D168" s="7">
        <v>1</v>
      </c>
      <c r="E168" s="7">
        <v>1</v>
      </c>
      <c r="F168" s="7"/>
      <c r="G168" s="7"/>
      <c r="H168" s="7"/>
      <c r="I168" s="7"/>
    </row>
    <row r="169" spans="1:9" x14ac:dyDescent="0.2">
      <c r="A169" t="s">
        <v>74</v>
      </c>
      <c r="D169">
        <v>2</v>
      </c>
    </row>
    <row r="170" spans="1:9" x14ac:dyDescent="0.2">
      <c r="A170" t="s">
        <v>166</v>
      </c>
      <c r="B170">
        <v>476</v>
      </c>
      <c r="C170">
        <v>306</v>
      </c>
      <c r="D170">
        <v>185</v>
      </c>
      <c r="E170">
        <v>57</v>
      </c>
      <c r="F170">
        <v>122</v>
      </c>
      <c r="G170">
        <v>113</v>
      </c>
      <c r="H170">
        <v>191</v>
      </c>
      <c r="I170">
        <v>76</v>
      </c>
    </row>
    <row r="171" spans="1:9" x14ac:dyDescent="0.2">
      <c r="A171" t="s">
        <v>82</v>
      </c>
      <c r="B171">
        <v>3</v>
      </c>
      <c r="C171">
        <v>19</v>
      </c>
      <c r="D171">
        <v>4</v>
      </c>
      <c r="E171">
        <v>5</v>
      </c>
      <c r="G171">
        <v>2</v>
      </c>
    </row>
    <row r="172" spans="1:9" x14ac:dyDescent="0.2">
      <c r="A172" t="s">
        <v>127</v>
      </c>
    </row>
    <row r="173" spans="1:9" x14ac:dyDescent="0.2">
      <c r="A173" t="s">
        <v>180</v>
      </c>
      <c r="B173">
        <v>1</v>
      </c>
      <c r="D173">
        <v>1</v>
      </c>
    </row>
    <row r="174" spans="1:9" ht="16" x14ac:dyDescent="0.2">
      <c r="A174" s="5" t="s">
        <v>116</v>
      </c>
      <c r="C174">
        <v>1</v>
      </c>
      <c r="D174">
        <v>1</v>
      </c>
      <c r="E174">
        <v>3</v>
      </c>
    </row>
    <row r="175" spans="1:9" x14ac:dyDescent="0.2">
      <c r="A175" t="s">
        <v>128</v>
      </c>
      <c r="E175">
        <v>1</v>
      </c>
    </row>
    <row r="176" spans="1:9" x14ac:dyDescent="0.2">
      <c r="A176" s="7" t="s">
        <v>176</v>
      </c>
      <c r="B176" s="7"/>
      <c r="C176" s="7">
        <v>1</v>
      </c>
      <c r="D176" s="7"/>
      <c r="E176" s="7"/>
      <c r="F176" s="7"/>
      <c r="G176" s="7"/>
      <c r="H176" s="7"/>
      <c r="I176" s="7"/>
    </row>
    <row r="177" spans="1:9" x14ac:dyDescent="0.2">
      <c r="A177" t="s">
        <v>177</v>
      </c>
      <c r="C177">
        <v>1</v>
      </c>
      <c r="F177">
        <v>1</v>
      </c>
      <c r="G177">
        <v>3</v>
      </c>
    </row>
    <row r="178" spans="1:9" x14ac:dyDescent="0.2">
      <c r="A178" t="s">
        <v>88</v>
      </c>
      <c r="C178">
        <v>2</v>
      </c>
      <c r="F178">
        <v>1</v>
      </c>
    </row>
    <row r="179" spans="1:9" x14ac:dyDescent="0.2">
      <c r="A179" t="s">
        <v>86</v>
      </c>
      <c r="B179">
        <v>2</v>
      </c>
      <c r="C179">
        <v>1</v>
      </c>
      <c r="D179">
        <v>5</v>
      </c>
      <c r="E179">
        <v>4</v>
      </c>
      <c r="F179">
        <v>3</v>
      </c>
      <c r="H179">
        <v>1</v>
      </c>
      <c r="I179">
        <v>3</v>
      </c>
    </row>
    <row r="180" spans="1:9" x14ac:dyDescent="0.2">
      <c r="A180" s="7" t="s">
        <v>179</v>
      </c>
      <c r="B180" s="7"/>
      <c r="C180" s="7">
        <v>1</v>
      </c>
      <c r="D180" s="7"/>
      <c r="E180" s="7"/>
      <c r="F180" s="7"/>
      <c r="G180" s="7"/>
      <c r="H180" s="7">
        <v>1</v>
      </c>
      <c r="I180" s="7"/>
    </row>
    <row r="181" spans="1:9" x14ac:dyDescent="0.2">
      <c r="A181" t="s">
        <v>95</v>
      </c>
      <c r="B181">
        <v>1</v>
      </c>
      <c r="C181">
        <v>9</v>
      </c>
      <c r="D181">
        <v>4</v>
      </c>
      <c r="E181">
        <v>5</v>
      </c>
      <c r="G181">
        <v>1</v>
      </c>
      <c r="I181">
        <v>1</v>
      </c>
    </row>
    <row r="182" spans="1:9" x14ac:dyDescent="0.2">
      <c r="A182" t="s">
        <v>31</v>
      </c>
      <c r="B182">
        <v>2</v>
      </c>
      <c r="C182">
        <v>5</v>
      </c>
      <c r="D182">
        <v>6</v>
      </c>
      <c r="E182">
        <v>10</v>
      </c>
      <c r="F182">
        <v>5</v>
      </c>
      <c r="G182">
        <v>2</v>
      </c>
      <c r="H182">
        <v>1</v>
      </c>
    </row>
    <row r="183" spans="1:9" x14ac:dyDescent="0.2">
      <c r="A183" s="7" t="s">
        <v>175</v>
      </c>
      <c r="B183" s="7"/>
      <c r="C183" s="7">
        <v>2</v>
      </c>
      <c r="D183" s="7"/>
      <c r="E183" s="7"/>
      <c r="F183" s="7"/>
      <c r="G183" s="7"/>
      <c r="H183" s="7"/>
      <c r="I183" s="7"/>
    </row>
    <row r="184" spans="1:9" x14ac:dyDescent="0.2">
      <c r="A184" s="7" t="s">
        <v>184</v>
      </c>
      <c r="B184" s="7"/>
      <c r="C184" s="7"/>
      <c r="D184" s="7"/>
      <c r="E184" s="7"/>
      <c r="F184" s="7"/>
      <c r="G184" s="7"/>
      <c r="H184" s="7"/>
      <c r="I184" s="7"/>
    </row>
    <row r="185" spans="1:9" x14ac:dyDescent="0.2">
      <c r="A185" s="7" t="s">
        <v>113</v>
      </c>
      <c r="B185" s="7">
        <v>1</v>
      </c>
      <c r="C185" s="7"/>
      <c r="D185" s="7"/>
      <c r="E185" s="7"/>
      <c r="F185" s="7"/>
      <c r="G185" s="7"/>
      <c r="H185" s="7"/>
      <c r="I185" s="7"/>
    </row>
    <row r="186" spans="1:9" x14ac:dyDescent="0.2">
      <c r="A186" s="7" t="s">
        <v>174</v>
      </c>
      <c r="B186" s="7"/>
      <c r="C186" s="7"/>
      <c r="D186" s="7"/>
      <c r="E186" s="7">
        <v>1</v>
      </c>
      <c r="F186" s="7"/>
      <c r="G186" s="7"/>
      <c r="H186" s="7"/>
      <c r="I186" s="7"/>
    </row>
    <row r="187" spans="1:9" x14ac:dyDescent="0.2">
      <c r="A187" t="s">
        <v>10</v>
      </c>
      <c r="B187">
        <v>1</v>
      </c>
      <c r="C187">
        <v>6</v>
      </c>
      <c r="D187">
        <v>3</v>
      </c>
      <c r="E187">
        <v>5</v>
      </c>
      <c r="G187">
        <v>1</v>
      </c>
      <c r="H187">
        <v>3</v>
      </c>
    </row>
    <row r="188" spans="1:9" x14ac:dyDescent="0.2">
      <c r="A188" t="s">
        <v>121</v>
      </c>
      <c r="B188">
        <v>4</v>
      </c>
      <c r="C188">
        <v>20</v>
      </c>
      <c r="D188">
        <v>24</v>
      </c>
      <c r="E188">
        <v>18</v>
      </c>
      <c r="F188">
        <v>5</v>
      </c>
      <c r="G188">
        <v>3</v>
      </c>
    </row>
    <row r="189" spans="1:9" x14ac:dyDescent="0.2">
      <c r="A189" t="s">
        <v>178</v>
      </c>
      <c r="B189">
        <v>1</v>
      </c>
      <c r="C189">
        <v>1</v>
      </c>
      <c r="D189">
        <v>1</v>
      </c>
      <c r="E189">
        <v>1</v>
      </c>
      <c r="G189">
        <v>1</v>
      </c>
    </row>
    <row r="190" spans="1:9" x14ac:dyDescent="0.2">
      <c r="A190" t="s">
        <v>83</v>
      </c>
      <c r="C190">
        <v>2</v>
      </c>
      <c r="H190">
        <v>1</v>
      </c>
    </row>
    <row r="191" spans="1:9" x14ac:dyDescent="0.2">
      <c r="A191" t="s">
        <v>22</v>
      </c>
      <c r="C191">
        <v>2</v>
      </c>
      <c r="F191">
        <v>1</v>
      </c>
    </row>
    <row r="192" spans="1:9" x14ac:dyDescent="0.2">
      <c r="A192" t="s">
        <v>93</v>
      </c>
      <c r="C192">
        <v>8</v>
      </c>
      <c r="D192">
        <v>2</v>
      </c>
    </row>
    <row r="193" spans="1:9" x14ac:dyDescent="0.2">
      <c r="A193" t="s">
        <v>24</v>
      </c>
      <c r="C193">
        <v>1</v>
      </c>
      <c r="E193">
        <v>2</v>
      </c>
      <c r="F193">
        <v>2</v>
      </c>
    </row>
    <row r="194" spans="1:9" x14ac:dyDescent="0.2">
      <c r="A194" t="s">
        <v>23</v>
      </c>
      <c r="B194">
        <v>41</v>
      </c>
      <c r="C194">
        <v>122</v>
      </c>
      <c r="D194">
        <v>47</v>
      </c>
      <c r="E194">
        <v>36</v>
      </c>
      <c r="F194">
        <v>10</v>
      </c>
      <c r="G194">
        <v>9</v>
      </c>
      <c r="H194">
        <v>1</v>
      </c>
      <c r="I194">
        <v>2</v>
      </c>
    </row>
    <row r="195" spans="1:9" x14ac:dyDescent="0.2">
      <c r="A195" s="7" t="s">
        <v>126</v>
      </c>
      <c r="B195" s="7"/>
      <c r="C195" s="7"/>
      <c r="D195" s="7">
        <v>1</v>
      </c>
      <c r="E195" s="7"/>
      <c r="F195" s="7">
        <v>1</v>
      </c>
      <c r="G195" s="7"/>
      <c r="H195" s="7"/>
      <c r="I195" s="7"/>
    </row>
    <row r="196" spans="1:9" x14ac:dyDescent="0.2">
      <c r="A196" t="s">
        <v>182</v>
      </c>
      <c r="H196">
        <v>2</v>
      </c>
    </row>
    <row r="197" spans="1:9" x14ac:dyDescent="0.2">
      <c r="A197" t="s">
        <v>183</v>
      </c>
      <c r="I197">
        <v>1</v>
      </c>
    </row>
    <row r="198" spans="1:9" x14ac:dyDescent="0.2">
      <c r="A198" t="s">
        <v>13</v>
      </c>
      <c r="C198">
        <v>1</v>
      </c>
    </row>
    <row r="199" spans="1:9" x14ac:dyDescent="0.2">
      <c r="A199" t="s">
        <v>14</v>
      </c>
      <c r="D199">
        <v>1</v>
      </c>
      <c r="F199">
        <v>1</v>
      </c>
    </row>
    <row r="200" spans="1:9" x14ac:dyDescent="0.2">
      <c r="A200" t="s">
        <v>15</v>
      </c>
      <c r="B200">
        <v>1</v>
      </c>
      <c r="C200">
        <v>3</v>
      </c>
      <c r="D200">
        <v>4</v>
      </c>
      <c r="E200">
        <v>4</v>
      </c>
      <c r="I200">
        <v>1</v>
      </c>
    </row>
    <row r="201" spans="1:9" x14ac:dyDescent="0.2">
      <c r="A201" t="s">
        <v>21</v>
      </c>
      <c r="C201">
        <v>3</v>
      </c>
      <c r="D201">
        <v>3</v>
      </c>
      <c r="E201">
        <v>3</v>
      </c>
    </row>
    <row r="202" spans="1:9" x14ac:dyDescent="0.2">
      <c r="A202" t="s">
        <v>17</v>
      </c>
      <c r="C202">
        <v>1</v>
      </c>
      <c r="E202">
        <v>4</v>
      </c>
    </row>
    <row r="203" spans="1:9" x14ac:dyDescent="0.2">
      <c r="A203" t="s">
        <v>18</v>
      </c>
      <c r="B203">
        <v>2</v>
      </c>
      <c r="D203">
        <v>1</v>
      </c>
      <c r="F203">
        <v>1</v>
      </c>
      <c r="H203">
        <v>2</v>
      </c>
    </row>
    <row r="204" spans="1:9" x14ac:dyDescent="0.2">
      <c r="A204" t="s">
        <v>84</v>
      </c>
      <c r="H204">
        <v>1</v>
      </c>
      <c r="I204">
        <v>1</v>
      </c>
    </row>
    <row r="205" spans="1:9" x14ac:dyDescent="0.2">
      <c r="A205" s="7" t="s">
        <v>173</v>
      </c>
      <c r="B205" s="7"/>
      <c r="C205" s="7"/>
      <c r="D205" s="7"/>
      <c r="E205" s="7"/>
      <c r="F205" s="7">
        <v>1</v>
      </c>
      <c r="G205" s="7"/>
      <c r="H205" s="7"/>
      <c r="I205" s="7"/>
    </row>
    <row r="206" spans="1:9" x14ac:dyDescent="0.2">
      <c r="A206" t="s">
        <v>317</v>
      </c>
      <c r="B206">
        <v>1</v>
      </c>
      <c r="C206">
        <v>3</v>
      </c>
      <c r="D206">
        <v>2</v>
      </c>
      <c r="E206">
        <v>1</v>
      </c>
      <c r="H206">
        <v>1</v>
      </c>
      <c r="I206">
        <v>1</v>
      </c>
    </row>
    <row r="207" spans="1:9" x14ac:dyDescent="0.2">
      <c r="A207" s="7" t="s">
        <v>181</v>
      </c>
      <c r="B207" s="7"/>
      <c r="C207" s="7"/>
      <c r="D207" s="7"/>
      <c r="E207" s="7"/>
      <c r="F207" s="7"/>
      <c r="G207" s="7">
        <v>1</v>
      </c>
      <c r="H207" s="7"/>
      <c r="I207" s="7"/>
    </row>
    <row r="208" spans="1:9" x14ac:dyDescent="0.2">
      <c r="A208" t="s">
        <v>80</v>
      </c>
      <c r="B208">
        <v>162</v>
      </c>
      <c r="C208">
        <v>450</v>
      </c>
      <c r="D208">
        <v>214</v>
      </c>
      <c r="E208">
        <v>122</v>
      </c>
      <c r="F208">
        <v>67</v>
      </c>
      <c r="G208">
        <v>59</v>
      </c>
      <c r="H208">
        <v>41</v>
      </c>
      <c r="I208">
        <v>41</v>
      </c>
    </row>
    <row r="209" spans="1:9" x14ac:dyDescent="0.2">
      <c r="A209" t="s">
        <v>30</v>
      </c>
      <c r="B209">
        <v>4</v>
      </c>
      <c r="C209">
        <v>16</v>
      </c>
      <c r="D209">
        <v>4</v>
      </c>
      <c r="E209">
        <v>4</v>
      </c>
      <c r="F209">
        <v>4</v>
      </c>
      <c r="I209">
        <v>1</v>
      </c>
    </row>
    <row r="210" spans="1:9" x14ac:dyDescent="0.2">
      <c r="A210" t="s">
        <v>81</v>
      </c>
      <c r="B210">
        <v>77</v>
      </c>
      <c r="C210">
        <v>379</v>
      </c>
      <c r="D210">
        <v>290</v>
      </c>
      <c r="E210">
        <v>107</v>
      </c>
      <c r="F210">
        <v>41</v>
      </c>
      <c r="G210">
        <v>23</v>
      </c>
      <c r="H210">
        <v>23</v>
      </c>
      <c r="I210">
        <v>16</v>
      </c>
    </row>
    <row r="211" spans="1:9" x14ac:dyDescent="0.2">
      <c r="A211" t="s">
        <v>139</v>
      </c>
      <c r="D211">
        <v>1</v>
      </c>
    </row>
    <row r="212" spans="1:9" x14ac:dyDescent="0.2">
      <c r="A212" t="s">
        <v>186</v>
      </c>
      <c r="B212">
        <v>5</v>
      </c>
      <c r="C212">
        <v>8</v>
      </c>
      <c r="D212">
        <v>10</v>
      </c>
      <c r="E212">
        <v>4</v>
      </c>
      <c r="F212">
        <v>11</v>
      </c>
      <c r="G212">
        <v>12</v>
      </c>
      <c r="H212">
        <v>10</v>
      </c>
      <c r="I212">
        <v>16</v>
      </c>
    </row>
    <row r="213" spans="1:9" x14ac:dyDescent="0.2">
      <c r="A213" s="7" t="s">
        <v>185</v>
      </c>
      <c r="B213" s="7"/>
      <c r="C213" s="7"/>
      <c r="D213" s="7">
        <v>2</v>
      </c>
      <c r="E213" s="7"/>
      <c r="F213" s="7"/>
      <c r="G213" s="7"/>
      <c r="H213" s="7"/>
      <c r="I213" s="7"/>
    </row>
    <row r="214" spans="1:9" x14ac:dyDescent="0.2">
      <c r="A214" t="s">
        <v>143</v>
      </c>
      <c r="B214">
        <v>1</v>
      </c>
    </row>
    <row r="215" spans="1:9" x14ac:dyDescent="0.2">
      <c r="A215" t="s">
        <v>148</v>
      </c>
      <c r="B215">
        <v>11</v>
      </c>
      <c r="C215">
        <v>123</v>
      </c>
      <c r="D215">
        <v>63</v>
      </c>
      <c r="E215">
        <v>41</v>
      </c>
      <c r="F215">
        <v>27</v>
      </c>
      <c r="G215">
        <v>6</v>
      </c>
      <c r="H215">
        <v>4</v>
      </c>
      <c r="I215">
        <v>12</v>
      </c>
    </row>
    <row r="216" spans="1:9" x14ac:dyDescent="0.2">
      <c r="A216" t="s">
        <v>146</v>
      </c>
      <c r="B216">
        <v>1</v>
      </c>
      <c r="C216">
        <v>1</v>
      </c>
      <c r="G216">
        <v>2</v>
      </c>
      <c r="H216">
        <v>1</v>
      </c>
      <c r="I216">
        <v>10</v>
      </c>
    </row>
    <row r="217" spans="1:9" x14ac:dyDescent="0.2">
      <c r="A217" t="s">
        <v>150</v>
      </c>
      <c r="B217">
        <v>90</v>
      </c>
      <c r="C217">
        <v>211</v>
      </c>
      <c r="D217">
        <v>707</v>
      </c>
      <c r="E217">
        <v>561</v>
      </c>
      <c r="F217">
        <v>101</v>
      </c>
      <c r="G217">
        <v>113</v>
      </c>
      <c r="H217">
        <v>19</v>
      </c>
      <c r="I217">
        <v>32</v>
      </c>
    </row>
    <row r="218" spans="1:9" x14ac:dyDescent="0.2">
      <c r="A218" t="s">
        <v>298</v>
      </c>
      <c r="C218">
        <v>3</v>
      </c>
      <c r="D218">
        <v>3</v>
      </c>
      <c r="E218">
        <v>1</v>
      </c>
      <c r="F218">
        <v>2</v>
      </c>
      <c r="G218">
        <v>1</v>
      </c>
      <c r="I218">
        <v>1</v>
      </c>
    </row>
    <row r="219" spans="1:9" x14ac:dyDescent="0.2">
      <c r="A219" s="8" t="s">
        <v>306</v>
      </c>
      <c r="B219">
        <f>SUM(B155:B210)</f>
        <v>889</v>
      </c>
      <c r="C219">
        <f t="shared" ref="C219:I219" si="15">SUM(C155:C210)</f>
        <v>1568</v>
      </c>
      <c r="D219">
        <f t="shared" si="15"/>
        <v>1009</v>
      </c>
      <c r="E219">
        <f t="shared" si="15"/>
        <v>574</v>
      </c>
      <c r="F219">
        <f t="shared" si="15"/>
        <v>491</v>
      </c>
      <c r="G219">
        <f t="shared" si="15"/>
        <v>500</v>
      </c>
      <c r="H219">
        <f t="shared" si="15"/>
        <v>503</v>
      </c>
      <c r="I219">
        <f t="shared" si="15"/>
        <v>499</v>
      </c>
    </row>
    <row r="220" spans="1:9" x14ac:dyDescent="0.2">
      <c r="A220" s="8" t="s">
        <v>307</v>
      </c>
      <c r="B220">
        <f>(SUM(B155:B165)/B219)*100</f>
        <v>8.9988751406074243</v>
      </c>
      <c r="C220">
        <f t="shared" ref="C220:I220" si="16">(SUM(C155:C165)/C219)*100</f>
        <v>10.012755102040815</v>
      </c>
      <c r="D220">
        <f t="shared" si="16"/>
        <v>15.064420218037661</v>
      </c>
      <c r="E220">
        <f t="shared" si="16"/>
        <v>26.132404181184672</v>
      </c>
      <c r="F220">
        <f t="shared" si="16"/>
        <v>30.753564154786151</v>
      </c>
      <c r="G220">
        <f t="shared" si="16"/>
        <v>35.199999999999996</v>
      </c>
      <c r="H220">
        <f t="shared" si="16"/>
        <v>29.821073558648109</v>
      </c>
      <c r="I220">
        <f t="shared" si="16"/>
        <v>46.092184368737477</v>
      </c>
    </row>
    <row r="221" spans="1:9" x14ac:dyDescent="0.2">
      <c r="A221" s="8" t="s">
        <v>308</v>
      </c>
      <c r="B221">
        <f>(SUM(B166:B169)/B219)*100</f>
        <v>3.2620922384701911</v>
      </c>
      <c r="C221">
        <f t="shared" ref="C221:I221" si="17">(SUM(C166:C169)/C219)*100</f>
        <v>2.8698979591836737</v>
      </c>
      <c r="D221">
        <f t="shared" si="17"/>
        <v>5.3518334985133791</v>
      </c>
      <c r="E221">
        <f t="shared" si="17"/>
        <v>5.4006968641114987</v>
      </c>
      <c r="F221">
        <f t="shared" si="17"/>
        <v>15.071283095723015</v>
      </c>
      <c r="G221">
        <f t="shared" si="17"/>
        <v>21.2</v>
      </c>
      <c r="H221">
        <f t="shared" si="17"/>
        <v>16.699801192842941</v>
      </c>
      <c r="I221">
        <f t="shared" si="17"/>
        <v>25.050100200400799</v>
      </c>
    </row>
    <row r="222" spans="1:9" x14ac:dyDescent="0.2">
      <c r="A222" s="8" t="s">
        <v>309</v>
      </c>
      <c r="B222">
        <f>(B170/B219)*100</f>
        <v>53.543307086614178</v>
      </c>
      <c r="C222">
        <f t="shared" ref="C222:I222" si="18">(C170/C219)*100</f>
        <v>19.51530612244898</v>
      </c>
      <c r="D222">
        <f t="shared" si="18"/>
        <v>18.334985133795836</v>
      </c>
      <c r="E222">
        <f t="shared" si="18"/>
        <v>9.9303135888501739</v>
      </c>
      <c r="F222">
        <f t="shared" si="18"/>
        <v>24.847250509164969</v>
      </c>
      <c r="G222">
        <f t="shared" si="18"/>
        <v>22.6</v>
      </c>
      <c r="H222">
        <f t="shared" si="18"/>
        <v>37.972166998011929</v>
      </c>
      <c r="I222">
        <f t="shared" si="18"/>
        <v>15.230460921843688</v>
      </c>
    </row>
    <row r="223" spans="1:9" x14ac:dyDescent="0.2">
      <c r="A223" s="8" t="s">
        <v>310</v>
      </c>
      <c r="B223">
        <f>(SUM(B171:B209)/B219)*100</f>
        <v>25.534308211473565</v>
      </c>
      <c r="C223">
        <f t="shared" ref="C223:I223" si="19">(SUM(C171:C209)/C219)*100</f>
        <v>43.431122448979593</v>
      </c>
      <c r="D223">
        <f t="shared" si="19"/>
        <v>32.507433102081265</v>
      </c>
      <c r="E223">
        <f t="shared" si="19"/>
        <v>39.89547038327526</v>
      </c>
      <c r="F223">
        <f t="shared" si="19"/>
        <v>20.977596741344197</v>
      </c>
      <c r="G223">
        <f t="shared" si="19"/>
        <v>16.400000000000002</v>
      </c>
      <c r="H223">
        <f t="shared" si="19"/>
        <v>10.934393638170974</v>
      </c>
      <c r="I223">
        <f t="shared" si="19"/>
        <v>10.420841683366733</v>
      </c>
    </row>
    <row r="224" spans="1:9" x14ac:dyDescent="0.2">
      <c r="A224" s="8" t="s">
        <v>311</v>
      </c>
      <c r="B224">
        <f>(B210/B219)*100</f>
        <v>8.6614173228346463</v>
      </c>
      <c r="C224">
        <f t="shared" ref="C224:I224" si="20">(C210/C219)*100</f>
        <v>24.170918367346939</v>
      </c>
      <c r="D224">
        <f t="shared" si="20"/>
        <v>28.741328047571852</v>
      </c>
      <c r="E224">
        <f t="shared" si="20"/>
        <v>18.641114982578397</v>
      </c>
      <c r="F224">
        <f t="shared" si="20"/>
        <v>8.350305498981669</v>
      </c>
      <c r="G224">
        <f t="shared" si="20"/>
        <v>4.5999999999999996</v>
      </c>
      <c r="H224">
        <f t="shared" si="20"/>
        <v>4.5725646123260439</v>
      </c>
      <c r="I224">
        <f t="shared" si="20"/>
        <v>3.2064128256513023</v>
      </c>
    </row>
    <row r="225" spans="1:13" x14ac:dyDescent="0.2">
      <c r="A225" s="8" t="s">
        <v>312</v>
      </c>
      <c r="B225">
        <f>(B211/B219)*100</f>
        <v>0</v>
      </c>
      <c r="C225">
        <f t="shared" ref="C225:I225" si="21">(C211/C219)*100</f>
        <v>0</v>
      </c>
      <c r="D225">
        <f t="shared" si="21"/>
        <v>9.9108027750247768E-2</v>
      </c>
      <c r="E225">
        <f t="shared" si="21"/>
        <v>0</v>
      </c>
      <c r="F225">
        <f t="shared" si="21"/>
        <v>0</v>
      </c>
      <c r="G225">
        <f t="shared" si="21"/>
        <v>0</v>
      </c>
      <c r="H225">
        <f t="shared" si="21"/>
        <v>0</v>
      </c>
      <c r="I225">
        <f t="shared" si="21"/>
        <v>0</v>
      </c>
    </row>
    <row r="226" spans="1:13" x14ac:dyDescent="0.2">
      <c r="A226" s="8" t="s">
        <v>313</v>
      </c>
      <c r="B226">
        <f>(SUM(B212:B217)/B219)*100</f>
        <v>12.148481439820022</v>
      </c>
      <c r="C226">
        <f t="shared" ref="C226:I226" si="22">(SUM(C212:C217)/C219)*100</f>
        <v>21.875</v>
      </c>
      <c r="D226">
        <f t="shared" si="22"/>
        <v>77.50247770069376</v>
      </c>
      <c r="E226">
        <f t="shared" si="22"/>
        <v>105.57491289198606</v>
      </c>
      <c r="F226">
        <f t="shared" si="22"/>
        <v>28.309572301425661</v>
      </c>
      <c r="G226">
        <f t="shared" si="22"/>
        <v>26.6</v>
      </c>
      <c r="H226">
        <f t="shared" si="22"/>
        <v>6.7594433399602387</v>
      </c>
      <c r="I226">
        <f t="shared" si="22"/>
        <v>14.02805611222445</v>
      </c>
    </row>
    <row r="227" spans="1:13" x14ac:dyDescent="0.2">
      <c r="A227" s="8" t="s">
        <v>314</v>
      </c>
      <c r="B227">
        <v>0</v>
      </c>
      <c r="C227">
        <v>1</v>
      </c>
      <c r="D227">
        <v>2</v>
      </c>
      <c r="E227">
        <v>3</v>
      </c>
      <c r="F227">
        <v>4</v>
      </c>
      <c r="G227">
        <v>5</v>
      </c>
      <c r="H227">
        <v>6</v>
      </c>
      <c r="I227">
        <v>7</v>
      </c>
    </row>
    <row r="228" spans="1:13" x14ac:dyDescent="0.2">
      <c r="A228" s="8" t="s">
        <v>315</v>
      </c>
      <c r="B228">
        <f>(B218/B219)*100</f>
        <v>0</v>
      </c>
      <c r="C228">
        <f t="shared" ref="C228:I228" si="23">(C218/C219)*100</f>
        <v>0.19132653061224489</v>
      </c>
      <c r="D228">
        <f t="shared" si="23"/>
        <v>0.29732408325074333</v>
      </c>
      <c r="E228">
        <f t="shared" si="23"/>
        <v>0.17421602787456447</v>
      </c>
      <c r="F228">
        <f t="shared" si="23"/>
        <v>0.40733197556008144</v>
      </c>
      <c r="G228">
        <f t="shared" si="23"/>
        <v>0.2</v>
      </c>
      <c r="H228">
        <f t="shared" si="23"/>
        <v>0</v>
      </c>
      <c r="I228">
        <f t="shared" si="23"/>
        <v>0.20040080160320639</v>
      </c>
    </row>
    <row r="231" spans="1:13" x14ac:dyDescent="0.2">
      <c r="A231" s="8" t="s">
        <v>342</v>
      </c>
    </row>
    <row r="232" spans="1:13" x14ac:dyDescent="0.2">
      <c r="A232" s="10" t="s">
        <v>0</v>
      </c>
      <c r="B232" s="10">
        <v>614</v>
      </c>
      <c r="C232" s="10">
        <v>679</v>
      </c>
      <c r="D232" s="10">
        <v>745</v>
      </c>
      <c r="E232" s="10">
        <v>875</v>
      </c>
      <c r="F232" s="10">
        <v>1072</v>
      </c>
      <c r="G232" s="10">
        <v>1137</v>
      </c>
      <c r="H232" s="10">
        <v>1202</v>
      </c>
      <c r="I232" s="10">
        <v>1356</v>
      </c>
      <c r="J232" s="10">
        <v>1452</v>
      </c>
      <c r="K232" s="10">
        <v>1549</v>
      </c>
      <c r="L232" s="10">
        <v>1645</v>
      </c>
      <c r="M232" s="10">
        <v>1741</v>
      </c>
    </row>
    <row r="233" spans="1:13" x14ac:dyDescent="0.2">
      <c r="A233" s="10" t="s">
        <v>28</v>
      </c>
      <c r="B233" s="10">
        <v>1336</v>
      </c>
      <c r="C233" s="10">
        <v>1271</v>
      </c>
      <c r="D233" s="10">
        <v>1205</v>
      </c>
      <c r="E233" s="10">
        <v>1075</v>
      </c>
      <c r="F233" s="10">
        <v>878</v>
      </c>
      <c r="G233" s="10">
        <v>813</v>
      </c>
      <c r="H233" s="10">
        <v>748</v>
      </c>
      <c r="I233" s="10">
        <v>594</v>
      </c>
      <c r="J233" s="10">
        <v>498</v>
      </c>
      <c r="K233" s="10">
        <v>401</v>
      </c>
      <c r="L233" s="10">
        <v>305</v>
      </c>
      <c r="M233" s="10">
        <v>209</v>
      </c>
    </row>
    <row r="234" spans="1:13" x14ac:dyDescent="0.2">
      <c r="A234" s="10" t="s">
        <v>316</v>
      </c>
      <c r="B234" s="10">
        <v>100</v>
      </c>
      <c r="C234" s="10">
        <v>110</v>
      </c>
      <c r="D234" s="10">
        <v>120</v>
      </c>
      <c r="E234" s="10">
        <v>140</v>
      </c>
      <c r="F234" s="10">
        <v>170</v>
      </c>
      <c r="G234" s="10">
        <v>180</v>
      </c>
      <c r="H234" s="10">
        <v>190</v>
      </c>
      <c r="I234" s="10">
        <v>210</v>
      </c>
      <c r="J234" s="10">
        <v>220</v>
      </c>
      <c r="K234" s="10">
        <v>230</v>
      </c>
      <c r="L234" s="10">
        <v>240</v>
      </c>
      <c r="M234" s="10">
        <v>250</v>
      </c>
    </row>
    <row r="235" spans="1:13" x14ac:dyDescent="0.2">
      <c r="A235" s="1" t="s">
        <v>61</v>
      </c>
      <c r="B235">
        <v>6</v>
      </c>
      <c r="C235">
        <v>7</v>
      </c>
      <c r="D235">
        <v>5</v>
      </c>
      <c r="G235">
        <v>1</v>
      </c>
      <c r="J235">
        <v>1</v>
      </c>
      <c r="K235">
        <v>1</v>
      </c>
      <c r="L235">
        <v>6</v>
      </c>
      <c r="M235">
        <v>3</v>
      </c>
    </row>
    <row r="236" spans="1:13" x14ac:dyDescent="0.2">
      <c r="A236" s="1" t="s">
        <v>62</v>
      </c>
      <c r="B236">
        <v>13</v>
      </c>
      <c r="C236">
        <v>5</v>
      </c>
      <c r="D236">
        <v>2</v>
      </c>
      <c r="J236">
        <v>1</v>
      </c>
      <c r="L236">
        <v>2</v>
      </c>
      <c r="M236">
        <v>6</v>
      </c>
    </row>
    <row r="237" spans="1:13" x14ac:dyDescent="0.2">
      <c r="A237" s="1" t="s">
        <v>70</v>
      </c>
      <c r="G237">
        <v>2</v>
      </c>
    </row>
    <row r="238" spans="1:13" x14ac:dyDescent="0.2">
      <c r="A238" s="1" t="s">
        <v>63</v>
      </c>
      <c r="B238">
        <v>23</v>
      </c>
      <c r="C238">
        <v>17</v>
      </c>
      <c r="D238">
        <v>21</v>
      </c>
      <c r="E238">
        <v>38</v>
      </c>
      <c r="F238">
        <v>13</v>
      </c>
      <c r="G238">
        <v>26</v>
      </c>
      <c r="H238">
        <v>36</v>
      </c>
      <c r="I238">
        <v>7</v>
      </c>
      <c r="J238">
        <v>17</v>
      </c>
      <c r="K238">
        <v>14</v>
      </c>
      <c r="L238">
        <v>41</v>
      </c>
      <c r="M238">
        <v>87</v>
      </c>
    </row>
    <row r="239" spans="1:13" x14ac:dyDescent="0.2">
      <c r="A239" s="1" t="s">
        <v>171</v>
      </c>
      <c r="D239">
        <v>1</v>
      </c>
    </row>
    <row r="240" spans="1:13" x14ac:dyDescent="0.2">
      <c r="A240" t="s">
        <v>60</v>
      </c>
      <c r="B240">
        <v>15</v>
      </c>
      <c r="C240">
        <v>4</v>
      </c>
      <c r="D240">
        <v>6</v>
      </c>
      <c r="E240">
        <v>10</v>
      </c>
      <c r="F240">
        <v>10</v>
      </c>
      <c r="G240">
        <v>6</v>
      </c>
      <c r="H240">
        <v>13</v>
      </c>
      <c r="I240">
        <v>1</v>
      </c>
      <c r="J240">
        <v>8</v>
      </c>
      <c r="K240">
        <v>2</v>
      </c>
      <c r="L240">
        <v>8</v>
      </c>
      <c r="M240">
        <v>26</v>
      </c>
    </row>
    <row r="241" spans="1:13" x14ac:dyDescent="0.2">
      <c r="A241" t="s">
        <v>66</v>
      </c>
      <c r="B241">
        <v>13</v>
      </c>
      <c r="C241">
        <v>12</v>
      </c>
      <c r="D241">
        <v>11</v>
      </c>
      <c r="E241">
        <v>12</v>
      </c>
      <c r="F241">
        <v>5</v>
      </c>
      <c r="G241">
        <v>8</v>
      </c>
      <c r="H241">
        <v>23</v>
      </c>
      <c r="I241">
        <v>14</v>
      </c>
      <c r="J241">
        <v>15</v>
      </c>
      <c r="K241">
        <v>23</v>
      </c>
      <c r="L241">
        <v>41</v>
      </c>
      <c r="M241">
        <v>152</v>
      </c>
    </row>
    <row r="242" spans="1:13" x14ac:dyDescent="0.2">
      <c r="A242" s="1" t="s">
        <v>98</v>
      </c>
      <c r="G242">
        <v>1</v>
      </c>
      <c r="H242">
        <v>1</v>
      </c>
    </row>
    <row r="243" spans="1:13" x14ac:dyDescent="0.2">
      <c r="A243" s="1" t="s">
        <v>64</v>
      </c>
      <c r="B243">
        <v>2</v>
      </c>
      <c r="M243">
        <v>2</v>
      </c>
    </row>
    <row r="244" spans="1:13" x14ac:dyDescent="0.2">
      <c r="A244" s="1" t="s">
        <v>68</v>
      </c>
      <c r="B244">
        <v>2</v>
      </c>
      <c r="D244">
        <v>2</v>
      </c>
      <c r="E244">
        <v>4</v>
      </c>
      <c r="H244">
        <v>1</v>
      </c>
      <c r="J244">
        <v>1</v>
      </c>
      <c r="L244">
        <v>3</v>
      </c>
      <c r="M244">
        <v>9</v>
      </c>
    </row>
    <row r="245" spans="1:13" x14ac:dyDescent="0.2">
      <c r="A245" t="s">
        <v>245</v>
      </c>
      <c r="L245">
        <v>1</v>
      </c>
    </row>
    <row r="246" spans="1:13" x14ac:dyDescent="0.2">
      <c r="A246" s="1" t="s">
        <v>71</v>
      </c>
      <c r="B246">
        <v>8</v>
      </c>
      <c r="C246">
        <v>10</v>
      </c>
      <c r="D246">
        <v>14</v>
      </c>
      <c r="E246">
        <v>19</v>
      </c>
      <c r="F246">
        <v>9</v>
      </c>
      <c r="G246">
        <v>21</v>
      </c>
      <c r="H246">
        <v>28</v>
      </c>
      <c r="I246">
        <v>20</v>
      </c>
      <c r="J246">
        <v>34</v>
      </c>
      <c r="K246">
        <v>30</v>
      </c>
      <c r="L246">
        <v>46</v>
      </c>
      <c r="M246">
        <v>110</v>
      </c>
    </row>
    <row r="247" spans="1:13" x14ac:dyDescent="0.2">
      <c r="A247" s="1" t="s">
        <v>72</v>
      </c>
      <c r="B247">
        <v>1</v>
      </c>
      <c r="D247">
        <v>1</v>
      </c>
      <c r="E247">
        <v>11</v>
      </c>
      <c r="F247">
        <v>2</v>
      </c>
      <c r="G247">
        <v>1</v>
      </c>
      <c r="H247">
        <v>2</v>
      </c>
      <c r="I247">
        <v>4</v>
      </c>
      <c r="J247">
        <v>7</v>
      </c>
      <c r="L247">
        <v>11</v>
      </c>
      <c r="M247">
        <v>2</v>
      </c>
    </row>
    <row r="248" spans="1:13" x14ac:dyDescent="0.2">
      <c r="A248" s="1" t="s">
        <v>102</v>
      </c>
      <c r="B248">
        <v>1</v>
      </c>
      <c r="C248">
        <v>1</v>
      </c>
      <c r="D248">
        <v>1</v>
      </c>
    </row>
    <row r="249" spans="1:13" x14ac:dyDescent="0.2">
      <c r="A249" s="1" t="s">
        <v>76</v>
      </c>
      <c r="B249">
        <v>1</v>
      </c>
      <c r="J249">
        <v>1</v>
      </c>
      <c r="L249">
        <v>1</v>
      </c>
      <c r="M249">
        <v>1</v>
      </c>
    </row>
    <row r="250" spans="1:13" x14ac:dyDescent="0.2">
      <c r="A250" s="1" t="s">
        <v>225</v>
      </c>
      <c r="H250">
        <v>1</v>
      </c>
    </row>
    <row r="251" spans="1:13" x14ac:dyDescent="0.2">
      <c r="A251" s="1" t="s">
        <v>74</v>
      </c>
      <c r="M251">
        <v>1</v>
      </c>
    </row>
    <row r="252" spans="1:13" x14ac:dyDescent="0.2">
      <c r="A252" s="1" t="s">
        <v>79</v>
      </c>
      <c r="H252">
        <v>1</v>
      </c>
    </row>
    <row r="253" spans="1:13" x14ac:dyDescent="0.2">
      <c r="A253" s="1" t="s">
        <v>77</v>
      </c>
      <c r="B253">
        <v>1</v>
      </c>
      <c r="C253">
        <v>2</v>
      </c>
      <c r="D253">
        <v>2</v>
      </c>
      <c r="E253">
        <v>1</v>
      </c>
      <c r="F253">
        <v>2</v>
      </c>
      <c r="G253">
        <v>3</v>
      </c>
      <c r="H253">
        <v>7</v>
      </c>
      <c r="I253">
        <v>1</v>
      </c>
      <c r="J253">
        <v>2</v>
      </c>
      <c r="K253">
        <v>8</v>
      </c>
      <c r="L253">
        <v>2</v>
      </c>
      <c r="M253">
        <v>5</v>
      </c>
    </row>
    <row r="254" spans="1:13" x14ac:dyDescent="0.2">
      <c r="A254" s="1" t="s">
        <v>192</v>
      </c>
      <c r="D254">
        <v>1</v>
      </c>
      <c r="F254">
        <v>1</v>
      </c>
      <c r="G254">
        <v>1</v>
      </c>
      <c r="H254">
        <v>1</v>
      </c>
      <c r="J254">
        <v>1</v>
      </c>
    </row>
    <row r="255" spans="1:13" x14ac:dyDescent="0.2">
      <c r="A255" s="1" t="s">
        <v>82</v>
      </c>
      <c r="B255">
        <v>12</v>
      </c>
      <c r="C255">
        <v>15</v>
      </c>
      <c r="D255">
        <v>16</v>
      </c>
      <c r="E255">
        <v>5</v>
      </c>
      <c r="F255">
        <v>2</v>
      </c>
      <c r="G255">
        <v>2</v>
      </c>
      <c r="H255">
        <v>11</v>
      </c>
      <c r="J255">
        <v>6</v>
      </c>
      <c r="L255">
        <v>3</v>
      </c>
      <c r="M255">
        <v>7</v>
      </c>
    </row>
    <row r="256" spans="1:13" x14ac:dyDescent="0.2">
      <c r="A256" t="s">
        <v>180</v>
      </c>
      <c r="G256">
        <v>1</v>
      </c>
      <c r="H256">
        <v>2</v>
      </c>
      <c r="L256">
        <v>2</v>
      </c>
    </row>
    <row r="257" spans="1:13" x14ac:dyDescent="0.2">
      <c r="A257" s="1" t="s">
        <v>116</v>
      </c>
      <c r="B257">
        <v>2</v>
      </c>
      <c r="C257">
        <v>1</v>
      </c>
      <c r="D257">
        <v>1</v>
      </c>
      <c r="K257">
        <v>1</v>
      </c>
    </row>
    <row r="258" spans="1:13" x14ac:dyDescent="0.2">
      <c r="A258" s="1" t="s">
        <v>128</v>
      </c>
      <c r="B258">
        <v>0</v>
      </c>
      <c r="C258">
        <v>2</v>
      </c>
      <c r="D258">
        <v>4</v>
      </c>
      <c r="E258">
        <v>1</v>
      </c>
      <c r="F258">
        <v>0</v>
      </c>
      <c r="G258">
        <v>2</v>
      </c>
      <c r="H258">
        <v>1</v>
      </c>
      <c r="I258">
        <v>3</v>
      </c>
      <c r="J258">
        <v>0</v>
      </c>
      <c r="K258">
        <v>0</v>
      </c>
      <c r="L258">
        <v>0</v>
      </c>
      <c r="M258">
        <v>0</v>
      </c>
    </row>
    <row r="259" spans="1:13" x14ac:dyDescent="0.2">
      <c r="A259" s="1" t="s">
        <v>87</v>
      </c>
      <c r="B259">
        <v>2</v>
      </c>
      <c r="D259">
        <v>3</v>
      </c>
      <c r="H259">
        <v>5</v>
      </c>
      <c r="J259">
        <v>2</v>
      </c>
      <c r="K259">
        <v>2</v>
      </c>
      <c r="L259">
        <v>1</v>
      </c>
    </row>
    <row r="260" spans="1:13" x14ac:dyDescent="0.2">
      <c r="A260" s="1" t="s">
        <v>88</v>
      </c>
      <c r="B260">
        <v>3</v>
      </c>
      <c r="D260">
        <v>3</v>
      </c>
      <c r="E260">
        <v>6</v>
      </c>
      <c r="F260">
        <v>4</v>
      </c>
      <c r="G260">
        <v>3</v>
      </c>
      <c r="H260">
        <v>1</v>
      </c>
      <c r="I260">
        <v>1</v>
      </c>
      <c r="J260">
        <v>2</v>
      </c>
      <c r="K260">
        <v>1</v>
      </c>
      <c r="L260">
        <v>12</v>
      </c>
      <c r="M260">
        <v>5</v>
      </c>
    </row>
    <row r="261" spans="1:13" x14ac:dyDescent="0.2">
      <c r="A261" s="1" t="s">
        <v>86</v>
      </c>
      <c r="C261">
        <v>1</v>
      </c>
      <c r="E261">
        <v>2</v>
      </c>
      <c r="F261">
        <v>1</v>
      </c>
      <c r="J261">
        <v>4</v>
      </c>
    </row>
    <row r="262" spans="1:13" x14ac:dyDescent="0.2">
      <c r="A262" s="2" t="s">
        <v>319</v>
      </c>
      <c r="D262">
        <v>1</v>
      </c>
      <c r="E262">
        <v>1</v>
      </c>
      <c r="I262">
        <v>1</v>
      </c>
      <c r="J262">
        <v>1</v>
      </c>
    </row>
    <row r="263" spans="1:13" x14ac:dyDescent="0.2">
      <c r="A263" t="s">
        <v>31</v>
      </c>
      <c r="B263">
        <v>3</v>
      </c>
      <c r="C263">
        <v>2</v>
      </c>
      <c r="D263">
        <v>12</v>
      </c>
      <c r="E263">
        <v>6</v>
      </c>
      <c r="G263">
        <v>9</v>
      </c>
    </row>
    <row r="264" spans="1:13" x14ac:dyDescent="0.2">
      <c r="A264" s="1" t="s">
        <v>226</v>
      </c>
      <c r="G264">
        <v>1</v>
      </c>
    </row>
    <row r="265" spans="1:13" x14ac:dyDescent="0.2">
      <c r="A265" s="7" t="s">
        <v>228</v>
      </c>
      <c r="D265">
        <v>1</v>
      </c>
    </row>
    <row r="266" spans="1:13" x14ac:dyDescent="0.2">
      <c r="A266" t="s">
        <v>113</v>
      </c>
      <c r="B266">
        <v>5</v>
      </c>
      <c r="D266">
        <v>7</v>
      </c>
      <c r="E266">
        <v>2</v>
      </c>
    </row>
    <row r="267" spans="1:13" x14ac:dyDescent="0.2">
      <c r="A267" s="1" t="s">
        <v>197</v>
      </c>
      <c r="H267">
        <v>1</v>
      </c>
    </row>
    <row r="268" spans="1:13" x14ac:dyDescent="0.2">
      <c r="A268" s="1" t="s">
        <v>10</v>
      </c>
      <c r="B268">
        <v>4</v>
      </c>
      <c r="C268">
        <v>1</v>
      </c>
      <c r="D268">
        <v>9</v>
      </c>
      <c r="E268">
        <v>6</v>
      </c>
      <c r="F268">
        <v>14</v>
      </c>
      <c r="G268">
        <v>7</v>
      </c>
      <c r="H268">
        <v>4</v>
      </c>
      <c r="I268">
        <v>2</v>
      </c>
      <c r="J268">
        <v>3</v>
      </c>
      <c r="K268">
        <v>2</v>
      </c>
      <c r="L268">
        <v>1</v>
      </c>
      <c r="M268">
        <v>1</v>
      </c>
    </row>
    <row r="269" spans="1:13" x14ac:dyDescent="0.2">
      <c r="A269" s="1" t="s">
        <v>209</v>
      </c>
      <c r="M269">
        <v>1</v>
      </c>
    </row>
    <row r="270" spans="1:13" x14ac:dyDescent="0.2">
      <c r="A270" s="1" t="s">
        <v>122</v>
      </c>
      <c r="B270">
        <v>10</v>
      </c>
      <c r="C270">
        <v>8</v>
      </c>
      <c r="D270">
        <v>5</v>
      </c>
      <c r="E270">
        <v>8</v>
      </c>
      <c r="F270">
        <v>6</v>
      </c>
      <c r="G270">
        <v>3</v>
      </c>
      <c r="H270">
        <v>11</v>
      </c>
      <c r="I270">
        <v>7</v>
      </c>
      <c r="J270">
        <v>4</v>
      </c>
      <c r="K270">
        <v>2</v>
      </c>
      <c r="L270">
        <v>2</v>
      </c>
      <c r="M270">
        <v>8</v>
      </c>
    </row>
    <row r="271" spans="1:13" x14ac:dyDescent="0.2">
      <c r="A271" s="1" t="s">
        <v>178</v>
      </c>
      <c r="B271">
        <v>1</v>
      </c>
      <c r="D271">
        <v>8</v>
      </c>
      <c r="E271">
        <v>10</v>
      </c>
      <c r="H271">
        <v>5</v>
      </c>
    </row>
    <row r="272" spans="1:13" x14ac:dyDescent="0.2">
      <c r="A272" s="1" t="s">
        <v>110</v>
      </c>
      <c r="B272">
        <v>4</v>
      </c>
      <c r="D272">
        <v>2</v>
      </c>
      <c r="E272">
        <v>2</v>
      </c>
      <c r="F272">
        <v>2</v>
      </c>
      <c r="G272">
        <v>7</v>
      </c>
      <c r="H272">
        <v>5</v>
      </c>
      <c r="I272">
        <v>3</v>
      </c>
      <c r="J272">
        <v>1</v>
      </c>
      <c r="K272">
        <v>3</v>
      </c>
      <c r="L272">
        <v>4</v>
      </c>
      <c r="M272">
        <v>2</v>
      </c>
    </row>
    <row r="273" spans="1:13" x14ac:dyDescent="0.2">
      <c r="A273" s="1" t="s">
        <v>125</v>
      </c>
      <c r="D273">
        <v>1</v>
      </c>
    </row>
    <row r="274" spans="1:13" x14ac:dyDescent="0.2">
      <c r="A274" s="1" t="s">
        <v>22</v>
      </c>
      <c r="B274">
        <v>3</v>
      </c>
      <c r="C274">
        <v>10</v>
      </c>
      <c r="D274">
        <v>2</v>
      </c>
      <c r="E274">
        <v>4</v>
      </c>
      <c r="G274">
        <v>3</v>
      </c>
      <c r="H274">
        <v>2</v>
      </c>
      <c r="K274">
        <v>1</v>
      </c>
      <c r="L274">
        <v>1</v>
      </c>
      <c r="M274">
        <v>1</v>
      </c>
    </row>
    <row r="275" spans="1:13" x14ac:dyDescent="0.2">
      <c r="A275" s="1" t="s">
        <v>93</v>
      </c>
      <c r="D275">
        <v>4</v>
      </c>
      <c r="E275">
        <v>3</v>
      </c>
      <c r="F275">
        <v>2</v>
      </c>
      <c r="H275">
        <v>1</v>
      </c>
      <c r="I275">
        <v>1</v>
      </c>
      <c r="J275">
        <v>2</v>
      </c>
      <c r="K275">
        <v>5</v>
      </c>
      <c r="L275">
        <v>7</v>
      </c>
      <c r="M275">
        <v>1</v>
      </c>
    </row>
    <row r="276" spans="1:13" x14ac:dyDescent="0.2">
      <c r="A276" s="1" t="s">
        <v>24</v>
      </c>
      <c r="B276">
        <v>2</v>
      </c>
      <c r="D276">
        <v>2</v>
      </c>
      <c r="H276">
        <v>3</v>
      </c>
      <c r="I276">
        <v>1</v>
      </c>
    </row>
    <row r="277" spans="1:13" x14ac:dyDescent="0.2">
      <c r="A277" s="1" t="s">
        <v>23</v>
      </c>
      <c r="B277">
        <v>9</v>
      </c>
      <c r="C277">
        <v>21</v>
      </c>
      <c r="D277">
        <v>21</v>
      </c>
      <c r="E277">
        <v>12</v>
      </c>
      <c r="F277">
        <v>5</v>
      </c>
      <c r="G277">
        <v>8</v>
      </c>
      <c r="H277">
        <v>9</v>
      </c>
      <c r="I277">
        <v>10</v>
      </c>
      <c r="J277">
        <v>6</v>
      </c>
      <c r="K277">
        <v>5</v>
      </c>
      <c r="M277">
        <v>26</v>
      </c>
    </row>
    <row r="278" spans="1:13" x14ac:dyDescent="0.2">
      <c r="A278" s="7" t="s">
        <v>202</v>
      </c>
      <c r="B278">
        <v>1</v>
      </c>
      <c r="E278">
        <v>1</v>
      </c>
    </row>
    <row r="279" spans="1:13" x14ac:dyDescent="0.2">
      <c r="A279" s="1" t="s">
        <v>126</v>
      </c>
      <c r="C279">
        <v>4</v>
      </c>
      <c r="H279">
        <v>1</v>
      </c>
    </row>
    <row r="280" spans="1:13" x14ac:dyDescent="0.2">
      <c r="A280" s="1" t="s">
        <v>114</v>
      </c>
      <c r="H280">
        <v>1</v>
      </c>
    </row>
    <row r="281" spans="1:13" x14ac:dyDescent="0.2">
      <c r="A281" s="1" t="s">
        <v>12</v>
      </c>
      <c r="D281">
        <v>1</v>
      </c>
      <c r="E281">
        <v>2</v>
      </c>
      <c r="F281">
        <v>1</v>
      </c>
      <c r="G281">
        <v>3</v>
      </c>
      <c r="H281">
        <v>1</v>
      </c>
      <c r="J281">
        <v>1</v>
      </c>
    </row>
    <row r="282" spans="1:13" x14ac:dyDescent="0.2">
      <c r="A282" s="1" t="s">
        <v>13</v>
      </c>
      <c r="D282">
        <v>1</v>
      </c>
      <c r="E282">
        <v>2</v>
      </c>
      <c r="F282">
        <v>3</v>
      </c>
      <c r="G282">
        <v>1</v>
      </c>
      <c r="H282">
        <v>10</v>
      </c>
      <c r="K282">
        <v>1</v>
      </c>
    </row>
    <row r="283" spans="1:13" x14ac:dyDescent="0.2">
      <c r="A283" s="1" t="s">
        <v>14</v>
      </c>
      <c r="H283">
        <v>1</v>
      </c>
      <c r="I283">
        <v>1</v>
      </c>
      <c r="K283">
        <v>1</v>
      </c>
    </row>
    <row r="284" spans="1:13" x14ac:dyDescent="0.2">
      <c r="A284" s="1" t="s">
        <v>15</v>
      </c>
      <c r="B284">
        <v>5</v>
      </c>
      <c r="C284">
        <v>20</v>
      </c>
      <c r="D284">
        <v>21</v>
      </c>
      <c r="E284">
        <v>10</v>
      </c>
      <c r="G284">
        <v>5</v>
      </c>
      <c r="H284">
        <v>5</v>
      </c>
      <c r="I284">
        <v>8</v>
      </c>
      <c r="J284">
        <v>7</v>
      </c>
      <c r="K284">
        <v>4</v>
      </c>
      <c r="M284">
        <v>5</v>
      </c>
    </row>
    <row r="285" spans="1:13" x14ac:dyDescent="0.2">
      <c r="A285" s="1" t="s">
        <v>21</v>
      </c>
      <c r="B285">
        <v>3</v>
      </c>
      <c r="C285">
        <v>3</v>
      </c>
      <c r="D285">
        <v>9</v>
      </c>
      <c r="E285">
        <v>10</v>
      </c>
      <c r="F285">
        <v>1</v>
      </c>
      <c r="G285">
        <v>6</v>
      </c>
      <c r="H285">
        <v>6</v>
      </c>
      <c r="I285">
        <v>3</v>
      </c>
      <c r="J285">
        <v>6</v>
      </c>
      <c r="K285">
        <v>4</v>
      </c>
      <c r="L285">
        <v>9</v>
      </c>
    </row>
    <row r="286" spans="1:13" x14ac:dyDescent="0.2">
      <c r="A286" s="1" t="s">
        <v>17</v>
      </c>
      <c r="B286">
        <v>2</v>
      </c>
      <c r="C286">
        <v>1</v>
      </c>
      <c r="D286">
        <v>2</v>
      </c>
      <c r="E286">
        <v>1</v>
      </c>
      <c r="J286">
        <v>1</v>
      </c>
      <c r="K286">
        <v>1</v>
      </c>
    </row>
    <row r="287" spans="1:13" x14ac:dyDescent="0.2">
      <c r="A287" s="1" t="s">
        <v>18</v>
      </c>
      <c r="D287">
        <v>2</v>
      </c>
      <c r="H287">
        <v>1</v>
      </c>
      <c r="I287">
        <v>1</v>
      </c>
      <c r="K287">
        <v>1</v>
      </c>
    </row>
    <row r="288" spans="1:13" x14ac:dyDescent="0.2">
      <c r="A288" s="1" t="s">
        <v>84</v>
      </c>
      <c r="D288">
        <v>1</v>
      </c>
      <c r="E288">
        <v>1</v>
      </c>
      <c r="J288">
        <v>1</v>
      </c>
      <c r="M288">
        <v>1</v>
      </c>
    </row>
    <row r="289" spans="1:13" x14ac:dyDescent="0.2">
      <c r="A289" s="1" t="s">
        <v>317</v>
      </c>
      <c r="B289">
        <v>4</v>
      </c>
      <c r="C289">
        <v>2</v>
      </c>
      <c r="D289">
        <v>3</v>
      </c>
      <c r="E289">
        <v>8</v>
      </c>
      <c r="F289">
        <v>18</v>
      </c>
      <c r="G289">
        <v>24</v>
      </c>
      <c r="H289">
        <v>7</v>
      </c>
      <c r="I289">
        <v>5</v>
      </c>
      <c r="J289">
        <v>2</v>
      </c>
      <c r="K289">
        <v>13</v>
      </c>
      <c r="L289">
        <v>5</v>
      </c>
      <c r="M289">
        <v>5</v>
      </c>
    </row>
    <row r="290" spans="1:13" x14ac:dyDescent="0.2">
      <c r="A290" t="s">
        <v>189</v>
      </c>
      <c r="F290">
        <v>2</v>
      </c>
    </row>
    <row r="291" spans="1:13" x14ac:dyDescent="0.2">
      <c r="A291" t="s">
        <v>188</v>
      </c>
      <c r="K291">
        <v>1</v>
      </c>
    </row>
    <row r="292" spans="1:13" x14ac:dyDescent="0.2">
      <c r="A292" s="1" t="s">
        <v>80</v>
      </c>
      <c r="B292">
        <v>612</v>
      </c>
      <c r="C292">
        <v>371</v>
      </c>
      <c r="D292">
        <v>419</v>
      </c>
      <c r="E292">
        <v>271</v>
      </c>
      <c r="F292">
        <v>236</v>
      </c>
      <c r="G292">
        <v>256</v>
      </c>
      <c r="H292">
        <v>206</v>
      </c>
      <c r="I292">
        <v>165</v>
      </c>
      <c r="J292">
        <v>168</v>
      </c>
      <c r="K292">
        <v>242</v>
      </c>
      <c r="L292">
        <v>196</v>
      </c>
      <c r="M292">
        <v>110</v>
      </c>
    </row>
    <row r="293" spans="1:13" x14ac:dyDescent="0.2">
      <c r="A293" t="s">
        <v>30</v>
      </c>
      <c r="B293">
        <v>4</v>
      </c>
      <c r="C293">
        <v>7</v>
      </c>
      <c r="D293">
        <v>15</v>
      </c>
      <c r="E293">
        <v>11</v>
      </c>
      <c r="F293">
        <v>8</v>
      </c>
      <c r="G293">
        <v>22</v>
      </c>
      <c r="H293">
        <v>35</v>
      </c>
      <c r="I293">
        <v>4</v>
      </c>
      <c r="J293">
        <v>8</v>
      </c>
      <c r="K293">
        <v>4</v>
      </c>
      <c r="L293">
        <v>1</v>
      </c>
    </row>
    <row r="294" spans="1:13" x14ac:dyDescent="0.2">
      <c r="A294" s="1" t="s">
        <v>134</v>
      </c>
      <c r="B294">
        <v>15</v>
      </c>
      <c r="C294">
        <v>3</v>
      </c>
      <c r="D294">
        <v>8</v>
      </c>
      <c r="E294">
        <v>25</v>
      </c>
      <c r="F294">
        <v>68</v>
      </c>
      <c r="G294">
        <v>172</v>
      </c>
      <c r="H294">
        <v>87</v>
      </c>
      <c r="I294">
        <v>3</v>
      </c>
      <c r="K294">
        <v>1</v>
      </c>
      <c r="M294">
        <v>4</v>
      </c>
    </row>
    <row r="295" spans="1:13" x14ac:dyDescent="0.2">
      <c r="A295" t="s">
        <v>135</v>
      </c>
      <c r="D295">
        <v>1</v>
      </c>
      <c r="F295">
        <v>1</v>
      </c>
      <c r="G295">
        <v>1</v>
      </c>
      <c r="L295">
        <v>2</v>
      </c>
    </row>
    <row r="296" spans="1:13" x14ac:dyDescent="0.2">
      <c r="A296" s="1" t="s">
        <v>320</v>
      </c>
      <c r="B296">
        <v>52</v>
      </c>
      <c r="C296">
        <v>78</v>
      </c>
      <c r="D296">
        <v>112</v>
      </c>
      <c r="E296">
        <v>257</v>
      </c>
      <c r="F296">
        <v>83</v>
      </c>
      <c r="G296">
        <v>115</v>
      </c>
      <c r="H296">
        <v>84</v>
      </c>
      <c r="I296">
        <v>262</v>
      </c>
      <c r="J296">
        <v>172</v>
      </c>
      <c r="K296">
        <v>259</v>
      </c>
      <c r="L296">
        <v>121</v>
      </c>
      <c r="M296">
        <v>29</v>
      </c>
    </row>
    <row r="297" spans="1:13" x14ac:dyDescent="0.2">
      <c r="A297" s="1" t="s">
        <v>144</v>
      </c>
      <c r="F297">
        <v>2</v>
      </c>
      <c r="H297">
        <v>4</v>
      </c>
    </row>
    <row r="298" spans="1:13" x14ac:dyDescent="0.2">
      <c r="A298" s="7" t="s">
        <v>206</v>
      </c>
      <c r="I298">
        <v>1</v>
      </c>
    </row>
    <row r="299" spans="1:13" x14ac:dyDescent="0.2">
      <c r="A299" s="1" t="s">
        <v>139</v>
      </c>
      <c r="B299">
        <v>2</v>
      </c>
      <c r="C299">
        <v>1</v>
      </c>
      <c r="D299">
        <v>1</v>
      </c>
      <c r="E299">
        <v>2</v>
      </c>
      <c r="F299">
        <v>4</v>
      </c>
      <c r="G299">
        <v>1</v>
      </c>
      <c r="H299">
        <v>5</v>
      </c>
      <c r="I299">
        <v>79</v>
      </c>
      <c r="J299">
        <v>12</v>
      </c>
      <c r="K299">
        <v>22</v>
      </c>
      <c r="L299">
        <v>4</v>
      </c>
      <c r="M299">
        <v>2</v>
      </c>
    </row>
    <row r="300" spans="1:13" x14ac:dyDescent="0.2">
      <c r="A300" s="1" t="s">
        <v>321</v>
      </c>
      <c r="B300">
        <v>5</v>
      </c>
      <c r="C300">
        <v>6</v>
      </c>
      <c r="D300">
        <v>6</v>
      </c>
      <c r="E300">
        <v>6</v>
      </c>
      <c r="F300">
        <v>2</v>
      </c>
      <c r="G300">
        <v>6</v>
      </c>
      <c r="H300">
        <v>9</v>
      </c>
      <c r="I300">
        <v>9</v>
      </c>
      <c r="J300">
        <v>6</v>
      </c>
      <c r="K300">
        <v>86</v>
      </c>
      <c r="L300">
        <v>186</v>
      </c>
      <c r="M300">
        <v>12</v>
      </c>
    </row>
    <row r="301" spans="1:13" x14ac:dyDescent="0.2">
      <c r="A301" s="1" t="s">
        <v>143</v>
      </c>
      <c r="F301">
        <v>1</v>
      </c>
      <c r="I301">
        <v>1</v>
      </c>
    </row>
    <row r="302" spans="1:13" x14ac:dyDescent="0.2">
      <c r="A302" s="1" t="s">
        <v>148</v>
      </c>
      <c r="B302">
        <v>6</v>
      </c>
      <c r="C302">
        <v>6</v>
      </c>
      <c r="D302">
        <v>9</v>
      </c>
      <c r="E302">
        <v>8</v>
      </c>
      <c r="F302">
        <v>3</v>
      </c>
      <c r="G302">
        <v>12</v>
      </c>
      <c r="H302">
        <v>8</v>
      </c>
      <c r="I302">
        <v>7</v>
      </c>
      <c r="J302">
        <v>15</v>
      </c>
      <c r="K302">
        <v>18</v>
      </c>
      <c r="L302">
        <v>12</v>
      </c>
      <c r="M302">
        <v>15</v>
      </c>
    </row>
    <row r="303" spans="1:13" x14ac:dyDescent="0.2">
      <c r="A303" s="1" t="s">
        <v>149</v>
      </c>
      <c r="L303">
        <v>1</v>
      </c>
    </row>
    <row r="304" spans="1:13" x14ac:dyDescent="0.2">
      <c r="A304" s="1" t="s">
        <v>146</v>
      </c>
      <c r="K304">
        <v>3</v>
      </c>
      <c r="L304">
        <v>1</v>
      </c>
      <c r="M304">
        <v>4</v>
      </c>
    </row>
    <row r="305" spans="1:13" x14ac:dyDescent="0.2">
      <c r="A305" s="1" t="s">
        <v>150</v>
      </c>
      <c r="G305">
        <v>1</v>
      </c>
      <c r="H305">
        <v>9</v>
      </c>
      <c r="I305">
        <v>1</v>
      </c>
      <c r="K305">
        <v>1</v>
      </c>
      <c r="L305">
        <v>1</v>
      </c>
    </row>
    <row r="306" spans="1:13" x14ac:dyDescent="0.2">
      <c r="A306" t="s">
        <v>299</v>
      </c>
      <c r="B306">
        <v>9</v>
      </c>
      <c r="C306">
        <v>1</v>
      </c>
      <c r="D306">
        <v>35</v>
      </c>
      <c r="E306">
        <v>19</v>
      </c>
      <c r="F306">
        <v>2</v>
      </c>
      <c r="G306">
        <v>6</v>
      </c>
      <c r="H306">
        <v>18</v>
      </c>
      <c r="I306">
        <v>8</v>
      </c>
      <c r="J306">
        <v>6</v>
      </c>
      <c r="K306">
        <v>5</v>
      </c>
      <c r="L306">
        <v>12</v>
      </c>
      <c r="M306">
        <v>3</v>
      </c>
    </row>
    <row r="307" spans="1:13" x14ac:dyDescent="0.2">
      <c r="A307" t="s">
        <v>322</v>
      </c>
      <c r="B307">
        <v>172</v>
      </c>
      <c r="C307">
        <v>397</v>
      </c>
      <c r="D307">
        <v>226</v>
      </c>
      <c r="E307">
        <v>254</v>
      </c>
      <c r="F307">
        <v>570</v>
      </c>
      <c r="G307">
        <v>449</v>
      </c>
      <c r="H307">
        <v>464</v>
      </c>
      <c r="I307">
        <v>471</v>
      </c>
      <c r="J307">
        <v>514</v>
      </c>
      <c r="K307">
        <v>367</v>
      </c>
      <c r="L307">
        <v>469</v>
      </c>
      <c r="M307">
        <v>395</v>
      </c>
    </row>
    <row r="308" spans="1:13" x14ac:dyDescent="0.2">
      <c r="A308" s="9" t="s">
        <v>306</v>
      </c>
      <c r="B308">
        <f>SUM(B235:B296)</f>
        <v>844</v>
      </c>
      <c r="C308">
        <f t="shared" ref="C308:M308" si="24">SUM(C235:C296)</f>
        <v>608</v>
      </c>
      <c r="D308">
        <f t="shared" si="24"/>
        <v>764</v>
      </c>
      <c r="E308">
        <f t="shared" si="24"/>
        <v>762</v>
      </c>
      <c r="F308">
        <f t="shared" si="24"/>
        <v>499</v>
      </c>
      <c r="G308">
        <f t="shared" si="24"/>
        <v>721</v>
      </c>
      <c r="H308">
        <f t="shared" si="24"/>
        <v>620</v>
      </c>
      <c r="I308">
        <f t="shared" si="24"/>
        <v>528</v>
      </c>
      <c r="J308">
        <f t="shared" si="24"/>
        <v>485</v>
      </c>
      <c r="K308">
        <f t="shared" si="24"/>
        <v>632</v>
      </c>
      <c r="L308">
        <f t="shared" si="24"/>
        <v>529</v>
      </c>
      <c r="M308">
        <f t="shared" si="24"/>
        <v>610</v>
      </c>
    </row>
    <row r="309" spans="1:13" x14ac:dyDescent="0.2">
      <c r="A309" s="8" t="s">
        <v>307</v>
      </c>
      <c r="B309" s="7">
        <f>(SUM(B235:B244)/B308)*100</f>
        <v>8.7677725118483423</v>
      </c>
      <c r="C309" s="7">
        <f t="shared" ref="C309:M309" si="25">(SUM(C235:C244)/C308)*100</f>
        <v>7.4013157894736832</v>
      </c>
      <c r="D309" s="7">
        <f t="shared" si="25"/>
        <v>6.2827225130890048</v>
      </c>
      <c r="E309" s="7">
        <f t="shared" si="25"/>
        <v>8.3989501312335957</v>
      </c>
      <c r="F309" s="7">
        <f t="shared" si="25"/>
        <v>5.6112224448897798</v>
      </c>
      <c r="G309" s="7">
        <f t="shared" si="25"/>
        <v>6.102635228848821</v>
      </c>
      <c r="H309" s="7">
        <f t="shared" si="25"/>
        <v>11.935483870967742</v>
      </c>
      <c r="I309" s="7">
        <f t="shared" si="25"/>
        <v>4.1666666666666661</v>
      </c>
      <c r="J309" s="7">
        <f t="shared" si="25"/>
        <v>8.8659793814432994</v>
      </c>
      <c r="K309" s="7">
        <f t="shared" si="25"/>
        <v>6.3291139240506329</v>
      </c>
      <c r="L309" s="7">
        <f t="shared" si="25"/>
        <v>19.092627599243855</v>
      </c>
      <c r="M309" s="7">
        <f t="shared" si="25"/>
        <v>46.721311475409841</v>
      </c>
    </row>
    <row r="310" spans="1:13" x14ac:dyDescent="0.2">
      <c r="A310" s="8" t="s">
        <v>308</v>
      </c>
      <c r="B310" s="7">
        <f>(SUM(B245:B251)/B308)*100</f>
        <v>1.3033175355450237</v>
      </c>
      <c r="C310" s="7">
        <f t="shared" ref="C310:M310" si="26">(SUM(C245:C251)/C308)*100</f>
        <v>1.8092105263157896</v>
      </c>
      <c r="D310" s="7">
        <f t="shared" si="26"/>
        <v>2.0942408376963351</v>
      </c>
      <c r="E310" s="7">
        <f t="shared" si="26"/>
        <v>3.9370078740157481</v>
      </c>
      <c r="F310" s="7">
        <f t="shared" si="26"/>
        <v>2.2044088176352705</v>
      </c>
      <c r="G310" s="7">
        <f t="shared" si="26"/>
        <v>3.0513176144244105</v>
      </c>
      <c r="H310" s="7">
        <f t="shared" si="26"/>
        <v>5</v>
      </c>
      <c r="I310" s="7">
        <f t="shared" si="26"/>
        <v>4.5454545454545459</v>
      </c>
      <c r="J310" s="7">
        <f t="shared" si="26"/>
        <v>8.6597938144329891</v>
      </c>
      <c r="K310" s="7">
        <f t="shared" si="26"/>
        <v>4.7468354430379751</v>
      </c>
      <c r="L310" s="7">
        <f t="shared" si="26"/>
        <v>11.153119092627598</v>
      </c>
      <c r="M310" s="7">
        <f t="shared" si="26"/>
        <v>18.688524590163937</v>
      </c>
    </row>
    <row r="311" spans="1:13" x14ac:dyDescent="0.2">
      <c r="A311" s="8" t="s">
        <v>309</v>
      </c>
      <c r="B311" s="7">
        <f>(SUM(B252:B253)/B308)*100</f>
        <v>0.11848341232227488</v>
      </c>
      <c r="C311" s="7">
        <f t="shared" ref="C311:M311" si="27">(SUM(C252:C253)/C308)*100</f>
        <v>0.3289473684210526</v>
      </c>
      <c r="D311" s="7">
        <f t="shared" si="27"/>
        <v>0.26178010471204188</v>
      </c>
      <c r="E311" s="7">
        <f t="shared" si="27"/>
        <v>0.13123359580052493</v>
      </c>
      <c r="F311" s="7">
        <f t="shared" si="27"/>
        <v>0.40080160320641278</v>
      </c>
      <c r="G311" s="7">
        <f t="shared" si="27"/>
        <v>0.41608876560332869</v>
      </c>
      <c r="H311" s="7">
        <f t="shared" si="27"/>
        <v>1.2903225806451613</v>
      </c>
      <c r="I311" s="7">
        <f t="shared" si="27"/>
        <v>0.18939393939393939</v>
      </c>
      <c r="J311" s="7">
        <f t="shared" si="27"/>
        <v>0.41237113402061859</v>
      </c>
      <c r="K311" s="7">
        <f t="shared" si="27"/>
        <v>1.2658227848101267</v>
      </c>
      <c r="L311" s="7">
        <f t="shared" si="27"/>
        <v>0.3780718336483932</v>
      </c>
      <c r="M311" s="7">
        <f t="shared" si="27"/>
        <v>0.81967213114754101</v>
      </c>
    </row>
    <row r="312" spans="1:13" x14ac:dyDescent="0.2">
      <c r="A312" s="8" t="s">
        <v>310</v>
      </c>
      <c r="B312" s="7">
        <f>(SUM(B254:B293)/B308)*100</f>
        <v>81.872037914691944</v>
      </c>
      <c r="C312" s="7">
        <f t="shared" ref="C312:M312" si="28">(SUM(C254:C293)/C308)*100</f>
        <v>77.13815789473685</v>
      </c>
      <c r="D312" s="7">
        <f t="shared" si="28"/>
        <v>75.523560209424076</v>
      </c>
      <c r="E312" s="7">
        <f t="shared" si="28"/>
        <v>50.524934383202101</v>
      </c>
      <c r="F312" s="7">
        <f t="shared" si="28"/>
        <v>61.322645290581157</v>
      </c>
      <c r="G312" s="7">
        <f t="shared" si="28"/>
        <v>50.485436893203882</v>
      </c>
      <c r="H312" s="7">
        <f t="shared" si="28"/>
        <v>54.193548387096783</v>
      </c>
      <c r="I312" s="7">
        <f t="shared" si="28"/>
        <v>40.909090909090914</v>
      </c>
      <c r="J312" s="7">
        <f t="shared" si="28"/>
        <v>46.597938144329895</v>
      </c>
      <c r="K312" s="7">
        <f t="shared" si="28"/>
        <v>46.518987341772153</v>
      </c>
      <c r="L312" s="7">
        <f t="shared" si="28"/>
        <v>46.124763705103973</v>
      </c>
      <c r="M312" s="7">
        <f t="shared" si="28"/>
        <v>28.360655737704921</v>
      </c>
    </row>
    <row r="313" spans="1:13" x14ac:dyDescent="0.2">
      <c r="A313" s="8" t="s">
        <v>311</v>
      </c>
      <c r="B313" s="7">
        <f>(SUM(B294:B296)/B308)*100</f>
        <v>7.9383886255924168</v>
      </c>
      <c r="C313" s="7">
        <f t="shared" ref="C313:M313" si="29">(SUM(C294:C296)/C308)*100</f>
        <v>13.322368421052634</v>
      </c>
      <c r="D313" s="7">
        <f t="shared" si="29"/>
        <v>15.837696335078533</v>
      </c>
      <c r="E313" s="7">
        <f t="shared" si="29"/>
        <v>37.00787401574803</v>
      </c>
      <c r="F313" s="7">
        <f t="shared" si="29"/>
        <v>30.460921843687377</v>
      </c>
      <c r="G313" s="7">
        <f t="shared" si="29"/>
        <v>39.944521497919553</v>
      </c>
      <c r="H313" s="7">
        <f t="shared" si="29"/>
        <v>27.580645161290324</v>
      </c>
      <c r="I313" s="7">
        <f t="shared" si="29"/>
        <v>50.189393939393945</v>
      </c>
      <c r="J313" s="7">
        <f t="shared" si="29"/>
        <v>35.463917525773198</v>
      </c>
      <c r="K313" s="7">
        <f t="shared" si="29"/>
        <v>41.139240506329116</v>
      </c>
      <c r="L313" s="7">
        <f t="shared" si="29"/>
        <v>23.251417769376182</v>
      </c>
      <c r="M313" s="7">
        <f t="shared" si="29"/>
        <v>5.4098360655737707</v>
      </c>
    </row>
    <row r="314" spans="1:13" x14ac:dyDescent="0.2">
      <c r="A314" s="8" t="s">
        <v>312</v>
      </c>
      <c r="B314" s="7">
        <f>(SUM(B297:B299)/B308)*100</f>
        <v>0.23696682464454977</v>
      </c>
      <c r="C314" s="7">
        <f t="shared" ref="C314:M314" si="30">(SUM(C297:C299)/C308)*100</f>
        <v>0.1644736842105263</v>
      </c>
      <c r="D314" s="7">
        <f t="shared" si="30"/>
        <v>0.13089005235602094</v>
      </c>
      <c r="E314" s="7">
        <f t="shared" si="30"/>
        <v>0.26246719160104987</v>
      </c>
      <c r="F314" s="7">
        <f t="shared" si="30"/>
        <v>1.2024048096192386</v>
      </c>
      <c r="G314" s="7">
        <f t="shared" si="30"/>
        <v>0.13869625520110956</v>
      </c>
      <c r="H314" s="7">
        <f t="shared" si="30"/>
        <v>1.4516129032258065</v>
      </c>
      <c r="I314" s="7">
        <f t="shared" si="30"/>
        <v>15.151515151515152</v>
      </c>
      <c r="J314" s="7">
        <f t="shared" si="30"/>
        <v>2.4742268041237114</v>
      </c>
      <c r="K314" s="7">
        <f t="shared" si="30"/>
        <v>3.481012658227848</v>
      </c>
      <c r="L314" s="7">
        <f t="shared" si="30"/>
        <v>0.75614366729678639</v>
      </c>
      <c r="M314" s="7">
        <f t="shared" si="30"/>
        <v>0.32786885245901637</v>
      </c>
    </row>
    <row r="315" spans="1:13" x14ac:dyDescent="0.2">
      <c r="A315" s="8" t="s">
        <v>313</v>
      </c>
      <c r="B315" s="7">
        <f>(SUM(B300:B305)/B308)*100</f>
        <v>1.3033175355450237</v>
      </c>
      <c r="C315" s="7">
        <f t="shared" ref="C315:M315" si="31">(SUM(C300:C305)/C308)*100</f>
        <v>1.9736842105263157</v>
      </c>
      <c r="D315" s="7">
        <f t="shared" si="31"/>
        <v>1.963350785340314</v>
      </c>
      <c r="E315" s="7">
        <f t="shared" si="31"/>
        <v>1.837270341207349</v>
      </c>
      <c r="F315" s="7">
        <f t="shared" si="31"/>
        <v>1.2024048096192386</v>
      </c>
      <c r="G315" s="7">
        <f t="shared" si="31"/>
        <v>2.6352288488210815</v>
      </c>
      <c r="H315" s="7">
        <f t="shared" si="31"/>
        <v>4.1935483870967749</v>
      </c>
      <c r="I315" s="7">
        <f t="shared" si="31"/>
        <v>3.4090909090909087</v>
      </c>
      <c r="J315" s="7">
        <f t="shared" si="31"/>
        <v>4.3298969072164946</v>
      </c>
      <c r="K315" s="7">
        <f t="shared" si="31"/>
        <v>17.088607594936708</v>
      </c>
      <c r="L315" s="7">
        <f t="shared" si="31"/>
        <v>37.996219281663521</v>
      </c>
      <c r="M315" s="7">
        <f t="shared" si="31"/>
        <v>5.081967213114754</v>
      </c>
    </row>
    <row r="316" spans="1:13" x14ac:dyDescent="0.2">
      <c r="A316" s="8" t="s">
        <v>314</v>
      </c>
      <c r="B316" s="7">
        <v>0</v>
      </c>
      <c r="C316" s="7">
        <v>1</v>
      </c>
      <c r="D316" s="7">
        <v>2</v>
      </c>
      <c r="E316" s="7">
        <v>3</v>
      </c>
      <c r="F316" s="7">
        <v>4</v>
      </c>
      <c r="G316" s="7">
        <v>5</v>
      </c>
      <c r="H316" s="7">
        <v>6</v>
      </c>
      <c r="I316" s="7">
        <v>7</v>
      </c>
      <c r="J316" s="7">
        <v>8</v>
      </c>
      <c r="K316" s="7">
        <v>9</v>
      </c>
      <c r="L316" s="7">
        <v>10</v>
      </c>
      <c r="M316" s="7">
        <v>11</v>
      </c>
    </row>
    <row r="317" spans="1:13" x14ac:dyDescent="0.2">
      <c r="A317" s="8" t="s">
        <v>315</v>
      </c>
      <c r="B317" s="7">
        <f>(B306/B308)*100</f>
        <v>1.066350710900474</v>
      </c>
      <c r="C317" s="7">
        <f t="shared" ref="C317:M317" si="32">(C306/C308)*100</f>
        <v>0.1644736842105263</v>
      </c>
      <c r="D317" s="7">
        <f t="shared" si="32"/>
        <v>4.5811518324607325</v>
      </c>
      <c r="E317" s="7">
        <f t="shared" si="32"/>
        <v>2.4934383202099739</v>
      </c>
      <c r="F317" s="7">
        <f t="shared" si="32"/>
        <v>0.40080160320641278</v>
      </c>
      <c r="G317" s="7">
        <f t="shared" si="32"/>
        <v>0.83217753120665738</v>
      </c>
      <c r="H317" s="7">
        <f t="shared" si="32"/>
        <v>2.903225806451613</v>
      </c>
      <c r="I317" s="7">
        <f t="shared" si="32"/>
        <v>1.5151515151515151</v>
      </c>
      <c r="J317" s="7">
        <f t="shared" si="32"/>
        <v>1.2371134020618557</v>
      </c>
      <c r="K317" s="7">
        <f t="shared" si="32"/>
        <v>0.79113924050632911</v>
      </c>
      <c r="L317" s="7">
        <f t="shared" si="32"/>
        <v>2.2684310018903595</v>
      </c>
      <c r="M317" s="7">
        <f t="shared" si="32"/>
        <v>0.49180327868852464</v>
      </c>
    </row>
    <row r="320" spans="1:13" x14ac:dyDescent="0.2">
      <c r="A320" s="8" t="s">
        <v>1</v>
      </c>
    </row>
    <row r="321" spans="1:9" x14ac:dyDescent="0.2">
      <c r="A321" s="10" t="s">
        <v>0</v>
      </c>
      <c r="B321" s="10">
        <v>579</v>
      </c>
      <c r="C321" s="10">
        <v>751</v>
      </c>
      <c r="D321" s="10">
        <v>922</v>
      </c>
      <c r="E321" s="10">
        <v>1037</v>
      </c>
      <c r="F321" s="10">
        <v>1094</v>
      </c>
      <c r="G321" s="10">
        <v>1323</v>
      </c>
      <c r="H321" s="10">
        <v>1552</v>
      </c>
      <c r="I321" s="10">
        <v>1780</v>
      </c>
    </row>
    <row r="322" spans="1:9" x14ac:dyDescent="0.2">
      <c r="A322" s="10" t="s">
        <v>28</v>
      </c>
      <c r="B322" s="10">
        <v>1371</v>
      </c>
      <c r="C322" s="10">
        <v>1199</v>
      </c>
      <c r="D322" s="10">
        <v>1028</v>
      </c>
      <c r="E322" s="10">
        <v>913</v>
      </c>
      <c r="F322" s="10">
        <v>856</v>
      </c>
      <c r="G322" s="10">
        <v>627</v>
      </c>
      <c r="H322" s="10">
        <v>398</v>
      </c>
      <c r="I322" s="10">
        <v>170</v>
      </c>
    </row>
    <row r="323" spans="1:9" x14ac:dyDescent="0.2">
      <c r="A323" s="10" t="s">
        <v>316</v>
      </c>
      <c r="B323" s="10">
        <v>22</v>
      </c>
      <c r="C323" s="10">
        <v>28</v>
      </c>
      <c r="D323" s="10">
        <v>34</v>
      </c>
      <c r="E323" s="10">
        <v>38</v>
      </c>
      <c r="F323" s="10">
        <v>40</v>
      </c>
      <c r="G323" s="10">
        <v>48</v>
      </c>
      <c r="H323" s="10">
        <v>56</v>
      </c>
      <c r="I323" s="10">
        <v>64</v>
      </c>
    </row>
    <row r="324" spans="1:9" x14ac:dyDescent="0.2">
      <c r="A324" s="7" t="s">
        <v>61</v>
      </c>
      <c r="B324" s="7">
        <v>0.5</v>
      </c>
      <c r="C324" s="7">
        <v>0.25</v>
      </c>
      <c r="D324" s="7">
        <v>0.25</v>
      </c>
      <c r="E324" s="7">
        <v>0.25</v>
      </c>
      <c r="F324" s="7">
        <v>0.25</v>
      </c>
      <c r="G324" s="7">
        <v>0.25</v>
      </c>
      <c r="H324" s="7">
        <v>0</v>
      </c>
      <c r="I324" s="7">
        <v>0.25</v>
      </c>
    </row>
    <row r="325" spans="1:9" x14ac:dyDescent="0.2">
      <c r="A325" s="7" t="s">
        <v>62</v>
      </c>
      <c r="B325" s="7">
        <v>1</v>
      </c>
      <c r="C325" s="7">
        <v>0</v>
      </c>
      <c r="D325" s="7">
        <v>0.25</v>
      </c>
      <c r="E325" s="7">
        <v>0</v>
      </c>
      <c r="F325" s="7">
        <v>0.25</v>
      </c>
      <c r="G325" s="7">
        <v>0.25</v>
      </c>
      <c r="H325" s="7">
        <v>0</v>
      </c>
      <c r="I325" s="7">
        <v>0.25</v>
      </c>
    </row>
    <row r="326" spans="1:9" x14ac:dyDescent="0.2">
      <c r="A326" s="7" t="s">
        <v>70</v>
      </c>
      <c r="B326" s="7">
        <v>0</v>
      </c>
      <c r="C326" s="7">
        <v>0</v>
      </c>
      <c r="D326" s="7">
        <v>0</v>
      </c>
      <c r="E326" s="7">
        <v>0</v>
      </c>
      <c r="F326" s="7">
        <v>0.25</v>
      </c>
      <c r="G326" s="7">
        <v>0</v>
      </c>
      <c r="H326" s="7">
        <v>0</v>
      </c>
      <c r="I326" s="7">
        <v>0</v>
      </c>
    </row>
    <row r="327" spans="1:9" x14ac:dyDescent="0.2">
      <c r="A327" s="7" t="s">
        <v>230</v>
      </c>
      <c r="B327" s="7">
        <v>0</v>
      </c>
      <c r="C327" s="7">
        <v>0</v>
      </c>
      <c r="D327" s="7">
        <v>0</v>
      </c>
      <c r="E327" s="7">
        <v>0</v>
      </c>
      <c r="F327" s="7">
        <v>0.25</v>
      </c>
      <c r="G327" s="7">
        <v>0</v>
      </c>
      <c r="H327" s="7">
        <v>0</v>
      </c>
      <c r="I327" s="7">
        <v>0</v>
      </c>
    </row>
    <row r="328" spans="1:9" x14ac:dyDescent="0.2">
      <c r="A328" s="7" t="s">
        <v>63</v>
      </c>
      <c r="B328" s="7">
        <v>3</v>
      </c>
      <c r="C328" s="7">
        <v>1</v>
      </c>
      <c r="D328" s="7">
        <v>0</v>
      </c>
      <c r="E328" s="7">
        <v>2</v>
      </c>
      <c r="F328" s="7">
        <v>5</v>
      </c>
      <c r="G328" s="7">
        <v>3</v>
      </c>
      <c r="H328" s="7">
        <v>3</v>
      </c>
      <c r="I328" s="7">
        <v>4</v>
      </c>
    </row>
    <row r="329" spans="1:9" x14ac:dyDescent="0.2">
      <c r="A329" s="7" t="s">
        <v>60</v>
      </c>
      <c r="B329" s="7">
        <v>0.5</v>
      </c>
      <c r="C329" s="7">
        <v>0.5</v>
      </c>
      <c r="D329" s="7">
        <v>1</v>
      </c>
      <c r="E329" s="7">
        <v>0.5</v>
      </c>
      <c r="F329" s="7">
        <v>0.25</v>
      </c>
      <c r="G329" s="7">
        <v>0.5</v>
      </c>
      <c r="H329" s="7">
        <v>0.25</v>
      </c>
      <c r="I329" s="7">
        <v>1</v>
      </c>
    </row>
    <row r="330" spans="1:9" x14ac:dyDescent="0.2">
      <c r="A330" s="7" t="s">
        <v>66</v>
      </c>
      <c r="B330" s="7">
        <v>19</v>
      </c>
      <c r="C330" s="7">
        <v>15</v>
      </c>
      <c r="D330" s="7">
        <v>10</v>
      </c>
      <c r="E330" s="7">
        <v>7</v>
      </c>
      <c r="F330" s="7">
        <v>6</v>
      </c>
      <c r="G330" s="7">
        <v>26</v>
      </c>
      <c r="H330" s="7">
        <v>14</v>
      </c>
      <c r="I330" s="7">
        <v>47</v>
      </c>
    </row>
    <row r="331" spans="1:9" x14ac:dyDescent="0.2">
      <c r="A331" s="7" t="s">
        <v>98</v>
      </c>
      <c r="B331" s="7">
        <v>0</v>
      </c>
      <c r="C331" s="7">
        <v>0</v>
      </c>
      <c r="D331" s="7">
        <v>0</v>
      </c>
      <c r="E331" s="7">
        <v>0</v>
      </c>
      <c r="F331" s="7">
        <v>0</v>
      </c>
      <c r="G331" s="7">
        <v>0</v>
      </c>
      <c r="H331" s="7">
        <v>0</v>
      </c>
      <c r="I331" s="7">
        <v>0</v>
      </c>
    </row>
    <row r="332" spans="1:9" x14ac:dyDescent="0.2">
      <c r="A332" s="7" t="s">
        <v>97</v>
      </c>
      <c r="B332" s="7">
        <v>0</v>
      </c>
      <c r="C332" s="7">
        <v>0</v>
      </c>
      <c r="D332" s="7">
        <v>0</v>
      </c>
      <c r="E332" s="7">
        <v>0.25</v>
      </c>
      <c r="F332" s="7">
        <v>0</v>
      </c>
      <c r="G332" s="7">
        <v>0</v>
      </c>
      <c r="H332" s="7">
        <v>0</v>
      </c>
      <c r="I332" s="7">
        <v>0</v>
      </c>
    </row>
    <row r="333" spans="1:9" x14ac:dyDescent="0.2">
      <c r="A333" s="7" t="s">
        <v>64</v>
      </c>
      <c r="B333" s="7">
        <v>0</v>
      </c>
      <c r="C333" s="7">
        <v>0.25</v>
      </c>
      <c r="D333" s="7">
        <v>0.25</v>
      </c>
      <c r="E333" s="7">
        <v>0</v>
      </c>
      <c r="F333" s="7">
        <v>0</v>
      </c>
      <c r="G333" s="7">
        <v>0</v>
      </c>
      <c r="H333" s="7">
        <v>0.25</v>
      </c>
      <c r="I333" s="7">
        <v>0.25</v>
      </c>
    </row>
    <row r="334" spans="1:9" x14ac:dyDescent="0.2">
      <c r="A334" s="7" t="s">
        <v>68</v>
      </c>
      <c r="B334" s="7">
        <v>0</v>
      </c>
      <c r="C334" s="7">
        <v>0</v>
      </c>
      <c r="D334" s="7">
        <v>0</v>
      </c>
      <c r="E334" s="7">
        <v>0</v>
      </c>
      <c r="F334" s="7">
        <v>0.25</v>
      </c>
      <c r="G334" s="7">
        <v>0.25</v>
      </c>
      <c r="H334" s="7">
        <v>0</v>
      </c>
      <c r="I334" s="7">
        <v>0</v>
      </c>
    </row>
    <row r="335" spans="1:9" x14ac:dyDescent="0.2">
      <c r="A335" s="7" t="s">
        <v>106</v>
      </c>
      <c r="B335" s="7">
        <v>0</v>
      </c>
      <c r="C335" s="7">
        <v>0.25</v>
      </c>
      <c r="D335" s="7">
        <v>0</v>
      </c>
      <c r="E335" s="7">
        <v>0</v>
      </c>
      <c r="F335" s="7">
        <v>0</v>
      </c>
      <c r="G335" s="7">
        <v>0</v>
      </c>
      <c r="H335" s="7">
        <v>0.25</v>
      </c>
      <c r="I335" s="7">
        <v>0.25</v>
      </c>
    </row>
    <row r="336" spans="1:9" x14ac:dyDescent="0.2">
      <c r="A336" s="7" t="s">
        <v>245</v>
      </c>
      <c r="B336" s="7">
        <v>0</v>
      </c>
      <c r="C336" s="7">
        <v>0</v>
      </c>
      <c r="D336" s="7">
        <v>0</v>
      </c>
      <c r="E336" s="7">
        <v>0</v>
      </c>
      <c r="F336" s="7">
        <v>0</v>
      </c>
      <c r="G336" s="7">
        <v>0</v>
      </c>
      <c r="H336" s="7">
        <v>0.25</v>
      </c>
      <c r="I336" s="7">
        <v>0</v>
      </c>
    </row>
    <row r="337" spans="1:9" x14ac:dyDescent="0.2">
      <c r="A337" s="7" t="s">
        <v>231</v>
      </c>
      <c r="B337" s="7">
        <v>0</v>
      </c>
      <c r="C337" s="7">
        <v>0.25</v>
      </c>
      <c r="D337" s="7">
        <v>0</v>
      </c>
      <c r="E337" s="7">
        <v>0</v>
      </c>
      <c r="F337" s="7">
        <v>0</v>
      </c>
      <c r="G337" s="7">
        <v>0</v>
      </c>
      <c r="H337" s="7">
        <v>0</v>
      </c>
      <c r="I337" s="7">
        <v>0</v>
      </c>
    </row>
    <row r="338" spans="1:9" x14ac:dyDescent="0.2">
      <c r="A338" s="7" t="s">
        <v>71</v>
      </c>
      <c r="B338" s="7">
        <v>8</v>
      </c>
      <c r="C338" s="7">
        <v>4</v>
      </c>
      <c r="D338" s="7">
        <v>7</v>
      </c>
      <c r="E338" s="7">
        <v>4</v>
      </c>
      <c r="F338" s="7">
        <v>5</v>
      </c>
      <c r="G338" s="7">
        <v>3</v>
      </c>
      <c r="H338" s="7">
        <v>3</v>
      </c>
      <c r="I338" s="7">
        <v>6</v>
      </c>
    </row>
    <row r="339" spans="1:9" x14ac:dyDescent="0.2">
      <c r="A339" s="7" t="s">
        <v>72</v>
      </c>
      <c r="B339" s="7">
        <v>0.25</v>
      </c>
      <c r="C339" s="7">
        <v>0.25</v>
      </c>
      <c r="D339" s="7">
        <v>0</v>
      </c>
      <c r="E339" s="7">
        <v>2</v>
      </c>
      <c r="F339" s="7">
        <v>2</v>
      </c>
      <c r="G339" s="7">
        <v>4</v>
      </c>
      <c r="H339" s="7">
        <v>0.25</v>
      </c>
      <c r="I339" s="7">
        <v>1</v>
      </c>
    </row>
    <row r="340" spans="1:9" x14ac:dyDescent="0.2">
      <c r="A340" s="7" t="s">
        <v>235</v>
      </c>
      <c r="B340" s="7">
        <v>0.25</v>
      </c>
      <c r="C340" s="7">
        <v>0</v>
      </c>
      <c r="D340" s="7">
        <v>0</v>
      </c>
      <c r="E340" s="7">
        <v>0</v>
      </c>
      <c r="F340" s="7">
        <v>0</v>
      </c>
      <c r="G340" s="7">
        <v>0</v>
      </c>
      <c r="H340" s="7">
        <v>0</v>
      </c>
      <c r="I340" s="7">
        <v>0</v>
      </c>
    </row>
    <row r="341" spans="1:9" x14ac:dyDescent="0.2">
      <c r="A341" s="7" t="s">
        <v>74</v>
      </c>
      <c r="B341" s="7">
        <v>0</v>
      </c>
      <c r="C341" s="7">
        <v>0</v>
      </c>
      <c r="D341" s="7">
        <v>0</v>
      </c>
      <c r="E341" s="7">
        <v>0</v>
      </c>
      <c r="F341" s="7">
        <v>0</v>
      </c>
      <c r="G341" s="7">
        <v>0</v>
      </c>
      <c r="H341" s="7">
        <v>0.25</v>
      </c>
      <c r="I341" s="7">
        <v>0.25</v>
      </c>
    </row>
    <row r="342" spans="1:9" x14ac:dyDescent="0.2">
      <c r="A342" s="7" t="s">
        <v>166</v>
      </c>
      <c r="B342" s="7">
        <v>1</v>
      </c>
      <c r="C342" s="7">
        <v>4</v>
      </c>
      <c r="D342" s="7">
        <v>1</v>
      </c>
      <c r="E342" s="7">
        <v>0.25</v>
      </c>
      <c r="F342" s="7">
        <v>0.25</v>
      </c>
      <c r="G342" s="7">
        <v>0.25</v>
      </c>
      <c r="H342" s="7">
        <v>0.25</v>
      </c>
      <c r="I342" s="7">
        <v>0</v>
      </c>
    </row>
    <row r="343" spans="1:9" x14ac:dyDescent="0.2">
      <c r="A343" s="7" t="s">
        <v>77</v>
      </c>
      <c r="B343" s="7">
        <v>1</v>
      </c>
      <c r="C343" s="7">
        <v>3</v>
      </c>
      <c r="D343" s="7">
        <v>4</v>
      </c>
      <c r="E343" s="7">
        <v>1</v>
      </c>
      <c r="F343" s="7">
        <v>1</v>
      </c>
      <c r="G343" s="7">
        <v>1</v>
      </c>
      <c r="H343" s="7">
        <v>0.25</v>
      </c>
      <c r="I343" s="7">
        <v>1</v>
      </c>
    </row>
    <row r="344" spans="1:9" x14ac:dyDescent="0.2">
      <c r="A344" s="7" t="s">
        <v>212</v>
      </c>
      <c r="B344" s="7">
        <v>2</v>
      </c>
      <c r="C344" s="7">
        <v>2</v>
      </c>
      <c r="D344" s="7">
        <v>2</v>
      </c>
      <c r="E344" s="7">
        <v>2</v>
      </c>
      <c r="F344" s="7">
        <v>0.25</v>
      </c>
      <c r="G344" s="7">
        <v>0.25</v>
      </c>
      <c r="H344" s="7">
        <v>0.25</v>
      </c>
      <c r="I344" s="7">
        <v>0.25</v>
      </c>
    </row>
    <row r="345" spans="1:9" x14ac:dyDescent="0.2">
      <c r="A345" s="7" t="s">
        <v>192</v>
      </c>
      <c r="B345" s="7">
        <v>0.25</v>
      </c>
      <c r="C345" s="7">
        <v>0</v>
      </c>
      <c r="D345" s="7">
        <v>0</v>
      </c>
      <c r="E345" s="7">
        <v>0</v>
      </c>
      <c r="F345" s="7">
        <v>0</v>
      </c>
      <c r="G345" s="7">
        <v>0</v>
      </c>
      <c r="H345" s="7">
        <v>0.25</v>
      </c>
      <c r="I345" s="7">
        <v>0.25</v>
      </c>
    </row>
    <row r="346" spans="1:9" x14ac:dyDescent="0.2">
      <c r="A346" s="7" t="s">
        <v>232</v>
      </c>
      <c r="B346" s="7">
        <v>0</v>
      </c>
      <c r="C346" s="7">
        <v>0</v>
      </c>
      <c r="D346" s="7">
        <v>0</v>
      </c>
      <c r="E346" s="7">
        <v>0</v>
      </c>
      <c r="F346" s="7">
        <v>0</v>
      </c>
      <c r="G346" s="7">
        <v>0</v>
      </c>
      <c r="H346" s="7">
        <v>0</v>
      </c>
      <c r="I346" s="7">
        <v>0</v>
      </c>
    </row>
    <row r="347" spans="1:9" x14ac:dyDescent="0.2">
      <c r="A347" s="7" t="s">
        <v>82</v>
      </c>
      <c r="B347" s="7">
        <v>0</v>
      </c>
      <c r="C347" s="7">
        <v>0.25</v>
      </c>
      <c r="D347" s="7">
        <v>0</v>
      </c>
      <c r="E347" s="7">
        <v>0</v>
      </c>
      <c r="F347" s="7">
        <v>0</v>
      </c>
      <c r="G347" s="7">
        <v>0</v>
      </c>
      <c r="H347" s="7">
        <v>0</v>
      </c>
      <c r="I347" s="7">
        <v>0</v>
      </c>
    </row>
    <row r="348" spans="1:9" x14ac:dyDescent="0.2">
      <c r="A348" s="2" t="s">
        <v>109</v>
      </c>
      <c r="B348" s="7">
        <v>0</v>
      </c>
      <c r="C348" s="7">
        <v>0</v>
      </c>
      <c r="D348" s="7">
        <v>0</v>
      </c>
      <c r="E348" s="7">
        <v>0</v>
      </c>
      <c r="F348" s="7">
        <v>0</v>
      </c>
      <c r="G348" s="7">
        <v>0.25</v>
      </c>
      <c r="H348" s="7">
        <v>0</v>
      </c>
      <c r="I348" s="7">
        <v>0</v>
      </c>
    </row>
    <row r="349" spans="1:9" x14ac:dyDescent="0.2">
      <c r="A349" s="7" t="s">
        <v>249</v>
      </c>
      <c r="B349" s="7">
        <v>0</v>
      </c>
      <c r="C349" s="7">
        <v>0</v>
      </c>
      <c r="D349" s="7">
        <v>0.25</v>
      </c>
      <c r="E349" s="7">
        <v>0</v>
      </c>
      <c r="F349" s="7">
        <v>0</v>
      </c>
      <c r="G349" s="7">
        <v>0</v>
      </c>
      <c r="H349" s="7">
        <v>0</v>
      </c>
      <c r="I349" s="7">
        <v>0.25</v>
      </c>
    </row>
    <row r="350" spans="1:9" x14ac:dyDescent="0.2">
      <c r="A350" s="7" t="s">
        <v>241</v>
      </c>
      <c r="B350" s="7">
        <v>0.25</v>
      </c>
      <c r="C350" s="7">
        <v>0</v>
      </c>
      <c r="D350" s="7">
        <v>0.25</v>
      </c>
      <c r="E350" s="7">
        <v>0</v>
      </c>
      <c r="F350" s="7">
        <v>0</v>
      </c>
      <c r="G350" s="7">
        <v>0</v>
      </c>
      <c r="H350" s="7">
        <v>0.25</v>
      </c>
      <c r="I350" s="7">
        <v>0</v>
      </c>
    </row>
    <row r="351" spans="1:9" x14ac:dyDescent="0.2">
      <c r="A351" s="7" t="s">
        <v>177</v>
      </c>
      <c r="B351" s="7">
        <v>0</v>
      </c>
      <c r="C351" s="7">
        <v>0.25</v>
      </c>
      <c r="D351" s="7">
        <v>0</v>
      </c>
      <c r="E351" s="7">
        <v>0</v>
      </c>
      <c r="F351" s="7">
        <v>0</v>
      </c>
      <c r="G351" s="7">
        <v>0.25</v>
      </c>
      <c r="H351" s="7">
        <v>2</v>
      </c>
      <c r="I351" s="7">
        <v>0.25</v>
      </c>
    </row>
    <row r="352" spans="1:9" x14ac:dyDescent="0.2">
      <c r="A352" s="7" t="s">
        <v>88</v>
      </c>
      <c r="B352" s="7">
        <v>0.25</v>
      </c>
      <c r="C352" s="7">
        <v>1</v>
      </c>
      <c r="D352" s="7">
        <v>0.25</v>
      </c>
      <c r="E352" s="7">
        <v>1</v>
      </c>
      <c r="F352" s="7">
        <v>0.25</v>
      </c>
      <c r="G352" s="7">
        <v>4</v>
      </c>
      <c r="H352" s="7">
        <v>9</v>
      </c>
      <c r="I352" s="7">
        <v>2</v>
      </c>
    </row>
    <row r="353" spans="1:9" x14ac:dyDescent="0.2">
      <c r="A353" s="7" t="s">
        <v>237</v>
      </c>
      <c r="B353" s="7">
        <v>0</v>
      </c>
      <c r="C353" s="7">
        <v>0</v>
      </c>
      <c r="D353" s="7">
        <v>0</v>
      </c>
      <c r="E353" s="7">
        <v>0</v>
      </c>
      <c r="F353" s="7">
        <v>0</v>
      </c>
      <c r="G353" s="7">
        <v>0</v>
      </c>
      <c r="H353" s="7">
        <v>0.25</v>
      </c>
      <c r="I353" s="7">
        <v>0.25</v>
      </c>
    </row>
    <row r="354" spans="1:9" x14ac:dyDescent="0.2">
      <c r="A354" s="7" t="s">
        <v>242</v>
      </c>
      <c r="B354" s="7">
        <v>0</v>
      </c>
      <c r="C354" s="7">
        <v>0</v>
      </c>
      <c r="D354" s="7">
        <v>0</v>
      </c>
      <c r="E354" s="7">
        <v>0</v>
      </c>
      <c r="F354" s="7">
        <v>0</v>
      </c>
      <c r="G354" s="7">
        <v>0.25</v>
      </c>
      <c r="H354" s="7">
        <v>0</v>
      </c>
      <c r="I354" s="7">
        <v>0</v>
      </c>
    </row>
    <row r="355" spans="1:9" x14ac:dyDescent="0.2">
      <c r="A355" s="7" t="s">
        <v>115</v>
      </c>
      <c r="B355" s="7">
        <v>0</v>
      </c>
      <c r="C355" s="7">
        <v>0</v>
      </c>
      <c r="D355" s="7">
        <v>0.25</v>
      </c>
      <c r="E355" s="7">
        <v>0</v>
      </c>
      <c r="F355" s="7">
        <v>0</v>
      </c>
      <c r="G355" s="7">
        <v>0</v>
      </c>
      <c r="H355" s="7">
        <v>0</v>
      </c>
      <c r="I355" s="7">
        <v>0</v>
      </c>
    </row>
    <row r="356" spans="1:9" x14ac:dyDescent="0.2">
      <c r="A356" s="7" t="s">
        <v>239</v>
      </c>
      <c r="B356" s="7">
        <v>0</v>
      </c>
      <c r="C356" s="7">
        <v>0</v>
      </c>
      <c r="D356" s="7">
        <v>0</v>
      </c>
      <c r="E356" s="7">
        <v>0</v>
      </c>
      <c r="F356" s="7">
        <v>0</v>
      </c>
      <c r="G356" s="7">
        <v>0</v>
      </c>
      <c r="H356" s="7">
        <v>0</v>
      </c>
      <c r="I356" s="7">
        <v>0</v>
      </c>
    </row>
    <row r="357" spans="1:9" x14ac:dyDescent="0.2">
      <c r="A357" s="7" t="s">
        <v>238</v>
      </c>
      <c r="B357" s="7">
        <v>0</v>
      </c>
      <c r="C357" s="7">
        <v>0</v>
      </c>
      <c r="D357" s="7">
        <v>0</v>
      </c>
      <c r="E357" s="7">
        <v>0</v>
      </c>
      <c r="F357" s="7">
        <v>0</v>
      </c>
      <c r="G357" s="7">
        <v>0</v>
      </c>
      <c r="H357" s="7">
        <v>0</v>
      </c>
      <c r="I357" s="7">
        <v>0.25</v>
      </c>
    </row>
    <row r="358" spans="1:9" x14ac:dyDescent="0.2">
      <c r="A358" s="7" t="s">
        <v>10</v>
      </c>
      <c r="B358" s="7">
        <v>0</v>
      </c>
      <c r="C358" s="7">
        <v>0</v>
      </c>
      <c r="D358" s="7">
        <v>0</v>
      </c>
      <c r="E358" s="7">
        <v>0</v>
      </c>
      <c r="F358" s="7">
        <v>0.25</v>
      </c>
      <c r="G358" s="7">
        <v>0</v>
      </c>
      <c r="H358" s="7">
        <v>0</v>
      </c>
      <c r="I358" s="7">
        <v>0</v>
      </c>
    </row>
    <row r="359" spans="1:9" x14ac:dyDescent="0.2">
      <c r="A359" s="7" t="s">
        <v>111</v>
      </c>
      <c r="B359" s="7">
        <v>0</v>
      </c>
      <c r="C359" s="7">
        <v>0</v>
      </c>
      <c r="D359" s="7">
        <v>0.25</v>
      </c>
      <c r="E359" s="7">
        <v>0</v>
      </c>
      <c r="F359" s="7">
        <v>0</v>
      </c>
      <c r="G359" s="7">
        <v>0</v>
      </c>
      <c r="H359" s="7">
        <v>0</v>
      </c>
      <c r="I359" s="7">
        <v>0</v>
      </c>
    </row>
    <row r="360" spans="1:9" x14ac:dyDescent="0.2">
      <c r="A360" s="7" t="s">
        <v>246</v>
      </c>
      <c r="B360" s="7">
        <v>0</v>
      </c>
      <c r="C360" s="7">
        <v>0</v>
      </c>
      <c r="D360" s="7">
        <v>0</v>
      </c>
      <c r="E360" s="7">
        <v>0</v>
      </c>
      <c r="F360" s="7">
        <v>0</v>
      </c>
      <c r="G360" s="7">
        <v>0</v>
      </c>
      <c r="H360" s="7">
        <v>0</v>
      </c>
      <c r="I360" s="7">
        <v>0</v>
      </c>
    </row>
    <row r="361" spans="1:9" x14ac:dyDescent="0.2">
      <c r="A361" s="7" t="s">
        <v>121</v>
      </c>
      <c r="B361" s="7">
        <v>2</v>
      </c>
      <c r="C361" s="7">
        <v>0.25</v>
      </c>
      <c r="D361" s="7">
        <v>0.25</v>
      </c>
      <c r="E361" s="7">
        <v>0</v>
      </c>
      <c r="F361" s="7">
        <v>0</v>
      </c>
      <c r="G361" s="7">
        <v>0.25</v>
      </c>
      <c r="H361" s="7">
        <v>11</v>
      </c>
      <c r="I361" s="7">
        <v>0</v>
      </c>
    </row>
    <row r="362" spans="1:9" x14ac:dyDescent="0.2">
      <c r="A362" s="7" t="s">
        <v>178</v>
      </c>
      <c r="B362" s="7">
        <v>0</v>
      </c>
      <c r="C362" s="7">
        <v>0</v>
      </c>
      <c r="D362" s="7">
        <v>0</v>
      </c>
      <c r="E362" s="7">
        <v>0.25</v>
      </c>
      <c r="F362" s="7">
        <v>0</v>
      </c>
      <c r="G362" s="7">
        <v>0</v>
      </c>
      <c r="H362" s="7">
        <v>0</v>
      </c>
      <c r="I362" s="7">
        <v>0.25</v>
      </c>
    </row>
    <row r="363" spans="1:9" x14ac:dyDescent="0.2">
      <c r="A363" s="7" t="s">
        <v>163</v>
      </c>
      <c r="B363" s="7">
        <v>2</v>
      </c>
      <c r="C363" s="7">
        <v>0.25</v>
      </c>
      <c r="D363" s="7">
        <v>0.25</v>
      </c>
      <c r="E363" s="7">
        <v>0.25</v>
      </c>
      <c r="F363" s="7">
        <v>0.25</v>
      </c>
      <c r="G363" s="7">
        <v>0.25</v>
      </c>
      <c r="H363" s="7">
        <v>10</v>
      </c>
      <c r="I363" s="7">
        <v>0.25</v>
      </c>
    </row>
    <row r="364" spans="1:9" x14ac:dyDescent="0.2">
      <c r="A364" s="7" t="s">
        <v>83</v>
      </c>
      <c r="B364" s="7">
        <v>1</v>
      </c>
      <c r="C364" s="7">
        <v>1</v>
      </c>
      <c r="D364" s="7">
        <v>1</v>
      </c>
      <c r="E364" s="7">
        <v>0.25</v>
      </c>
      <c r="F364" s="7">
        <v>0.25</v>
      </c>
      <c r="G364" s="7">
        <v>0</v>
      </c>
      <c r="H364" s="7">
        <v>0</v>
      </c>
      <c r="I364" s="7">
        <v>0</v>
      </c>
    </row>
    <row r="365" spans="1:9" x14ac:dyDescent="0.2">
      <c r="A365" s="7" t="s">
        <v>22</v>
      </c>
      <c r="B365" s="7">
        <v>1</v>
      </c>
      <c r="C365" s="7">
        <v>1</v>
      </c>
      <c r="D365" s="7">
        <v>0.25</v>
      </c>
      <c r="E365" s="7">
        <v>0.25</v>
      </c>
      <c r="F365" s="7">
        <v>0.25</v>
      </c>
      <c r="G365" s="7">
        <v>0.25</v>
      </c>
      <c r="H365" s="7">
        <v>0</v>
      </c>
      <c r="I365" s="7">
        <v>0.25</v>
      </c>
    </row>
    <row r="366" spans="1:9" x14ac:dyDescent="0.2">
      <c r="A366" s="7" t="s">
        <v>243</v>
      </c>
      <c r="B366" s="7">
        <v>0</v>
      </c>
      <c r="C366" s="7">
        <v>0</v>
      </c>
      <c r="D366" s="7">
        <v>0</v>
      </c>
      <c r="E366" s="7">
        <v>0</v>
      </c>
      <c r="F366" s="7">
        <v>1</v>
      </c>
      <c r="G366" s="7">
        <v>0.25</v>
      </c>
      <c r="H366" s="7">
        <v>0</v>
      </c>
      <c r="I366" s="7">
        <v>0</v>
      </c>
    </row>
    <row r="367" spans="1:9" x14ac:dyDescent="0.2">
      <c r="A367" s="7" t="s">
        <v>93</v>
      </c>
      <c r="B367" s="7">
        <v>2</v>
      </c>
      <c r="C367" s="7">
        <v>2</v>
      </c>
      <c r="D367" s="7">
        <v>0</v>
      </c>
      <c r="E367" s="7">
        <v>3</v>
      </c>
      <c r="F367" s="7">
        <v>0</v>
      </c>
      <c r="G367" s="7">
        <v>2</v>
      </c>
      <c r="H367" s="7">
        <v>3</v>
      </c>
      <c r="I367" s="7">
        <v>0.5</v>
      </c>
    </row>
    <row r="368" spans="1:9" x14ac:dyDescent="0.2">
      <c r="A368" s="7" t="s">
        <v>236</v>
      </c>
      <c r="B368" s="7">
        <v>0</v>
      </c>
      <c r="C368" s="7">
        <v>0</v>
      </c>
      <c r="D368" s="7">
        <v>0</v>
      </c>
      <c r="E368" s="7">
        <v>0</v>
      </c>
      <c r="F368" s="7">
        <v>0</v>
      </c>
      <c r="G368" s="7">
        <v>0</v>
      </c>
      <c r="H368" s="7">
        <v>0</v>
      </c>
      <c r="I368" s="7">
        <v>0.25</v>
      </c>
    </row>
    <row r="369" spans="1:9" x14ac:dyDescent="0.2">
      <c r="A369" s="7" t="s">
        <v>233</v>
      </c>
      <c r="B369" s="7">
        <v>0</v>
      </c>
      <c r="C369" s="7">
        <v>0</v>
      </c>
      <c r="D369" s="7">
        <v>0</v>
      </c>
      <c r="E369" s="7">
        <v>0</v>
      </c>
      <c r="F369" s="7">
        <v>0</v>
      </c>
      <c r="G369" s="7">
        <v>0.25</v>
      </c>
      <c r="H369" s="7">
        <v>0</v>
      </c>
      <c r="I369" s="7">
        <v>0</v>
      </c>
    </row>
    <row r="370" spans="1:9" x14ac:dyDescent="0.2">
      <c r="A370" s="7" t="s">
        <v>248</v>
      </c>
      <c r="B370" s="7">
        <v>0</v>
      </c>
      <c r="C370" s="7">
        <v>0</v>
      </c>
      <c r="D370" s="7">
        <v>0</v>
      </c>
      <c r="E370" s="7">
        <v>0</v>
      </c>
      <c r="F370" s="7">
        <v>0</v>
      </c>
      <c r="G370" s="7">
        <v>0</v>
      </c>
      <c r="H370" s="7">
        <v>0</v>
      </c>
      <c r="I370" s="7">
        <v>0</v>
      </c>
    </row>
    <row r="371" spans="1:9" x14ac:dyDescent="0.2">
      <c r="A371" s="7" t="s">
        <v>24</v>
      </c>
      <c r="B371" s="7">
        <v>0</v>
      </c>
      <c r="C371" s="7">
        <v>3</v>
      </c>
      <c r="D371" s="7">
        <v>0</v>
      </c>
      <c r="E371" s="7">
        <v>0.25</v>
      </c>
      <c r="F371" s="7">
        <v>0.25</v>
      </c>
      <c r="G371" s="7">
        <v>0</v>
      </c>
      <c r="H371" s="7">
        <v>0.25</v>
      </c>
      <c r="I371" s="7">
        <v>0</v>
      </c>
    </row>
    <row r="372" spans="1:9" x14ac:dyDescent="0.2">
      <c r="A372" s="7" t="s">
        <v>26</v>
      </c>
      <c r="B372" s="7">
        <v>0</v>
      </c>
      <c r="C372" s="7">
        <v>0</v>
      </c>
      <c r="D372" s="7">
        <v>0</v>
      </c>
      <c r="E372" s="7">
        <v>0</v>
      </c>
      <c r="F372" s="7">
        <v>0.25</v>
      </c>
      <c r="G372" s="7">
        <v>0</v>
      </c>
      <c r="H372" s="7">
        <v>0</v>
      </c>
      <c r="I372" s="7">
        <v>0</v>
      </c>
    </row>
    <row r="373" spans="1:9" x14ac:dyDescent="0.2">
      <c r="A373" s="7" t="s">
        <v>23</v>
      </c>
      <c r="B373" s="7">
        <v>1</v>
      </c>
      <c r="C373" s="7">
        <v>0.25</v>
      </c>
      <c r="D373" s="7">
        <v>0.25</v>
      </c>
      <c r="E373" s="7">
        <v>0.25</v>
      </c>
      <c r="F373" s="7">
        <v>1</v>
      </c>
      <c r="G373" s="7">
        <v>0.25</v>
      </c>
      <c r="H373" s="7">
        <v>0.25</v>
      </c>
      <c r="I373" s="7">
        <v>0.25</v>
      </c>
    </row>
    <row r="374" spans="1:9" x14ac:dyDescent="0.2">
      <c r="A374" s="7" t="s">
        <v>247</v>
      </c>
      <c r="B374" s="7">
        <v>0.25</v>
      </c>
      <c r="C374" s="7">
        <v>0</v>
      </c>
      <c r="D374" s="7">
        <v>0</v>
      </c>
      <c r="E374" s="7">
        <v>0</v>
      </c>
      <c r="F374" s="7">
        <v>0</v>
      </c>
      <c r="G374" s="7">
        <v>0.25</v>
      </c>
      <c r="H374" s="7">
        <v>0</v>
      </c>
      <c r="I374" s="7">
        <v>0</v>
      </c>
    </row>
    <row r="375" spans="1:9" x14ac:dyDescent="0.2">
      <c r="A375" s="7" t="s">
        <v>240</v>
      </c>
      <c r="B375" s="7">
        <v>0</v>
      </c>
      <c r="C375" s="7">
        <v>0</v>
      </c>
      <c r="D375" s="7">
        <v>0</v>
      </c>
      <c r="E375" s="7">
        <v>0</v>
      </c>
      <c r="F375" s="7">
        <v>0</v>
      </c>
      <c r="G375" s="7">
        <v>0.25</v>
      </c>
      <c r="H375" s="7">
        <v>0.25</v>
      </c>
      <c r="I375" s="7">
        <v>0</v>
      </c>
    </row>
    <row r="376" spans="1:9" x14ac:dyDescent="0.2">
      <c r="A376" s="7" t="s">
        <v>11</v>
      </c>
      <c r="B376" s="7">
        <v>1</v>
      </c>
      <c r="C376" s="7">
        <v>1</v>
      </c>
      <c r="D376" s="7">
        <v>1</v>
      </c>
      <c r="E376" s="7">
        <v>3</v>
      </c>
      <c r="F376" s="7">
        <v>3</v>
      </c>
      <c r="G376" s="7">
        <v>1</v>
      </c>
      <c r="H376" s="7">
        <v>0.25</v>
      </c>
      <c r="I376" s="7">
        <v>1</v>
      </c>
    </row>
    <row r="377" spans="1:9" x14ac:dyDescent="0.2">
      <c r="A377" s="7" t="s">
        <v>34</v>
      </c>
      <c r="B377" s="7">
        <v>0.25</v>
      </c>
      <c r="C377" s="7">
        <v>0</v>
      </c>
      <c r="D377" s="7">
        <v>0</v>
      </c>
      <c r="E377" s="7">
        <v>0.25</v>
      </c>
      <c r="F377" s="7">
        <v>0</v>
      </c>
      <c r="G377" s="7">
        <v>0</v>
      </c>
      <c r="H377" s="7">
        <v>0</v>
      </c>
      <c r="I377" s="7">
        <v>0</v>
      </c>
    </row>
    <row r="378" spans="1:9" x14ac:dyDescent="0.2">
      <c r="A378" s="7" t="s">
        <v>12</v>
      </c>
      <c r="B378" s="7">
        <v>0</v>
      </c>
      <c r="C378" s="7">
        <v>0</v>
      </c>
      <c r="D378" s="7">
        <v>0.25</v>
      </c>
      <c r="E378" s="7">
        <v>0</v>
      </c>
      <c r="F378" s="7">
        <v>0.25</v>
      </c>
      <c r="G378" s="7">
        <v>0.25</v>
      </c>
      <c r="H378" s="7">
        <v>0</v>
      </c>
      <c r="I378" s="7">
        <v>0.25</v>
      </c>
    </row>
    <row r="379" spans="1:9" x14ac:dyDescent="0.2">
      <c r="A379" s="7" t="s">
        <v>13</v>
      </c>
      <c r="B379" s="7">
        <v>0.25</v>
      </c>
      <c r="C379" s="7">
        <v>0.25</v>
      </c>
      <c r="D379" s="7">
        <v>0.25</v>
      </c>
      <c r="E379" s="7">
        <v>0.25</v>
      </c>
      <c r="F379" s="7">
        <v>0</v>
      </c>
      <c r="G379" s="7">
        <v>0</v>
      </c>
      <c r="H379" s="7">
        <v>0</v>
      </c>
      <c r="I379" s="7">
        <v>0</v>
      </c>
    </row>
    <row r="380" spans="1:9" x14ac:dyDescent="0.2">
      <c r="A380" s="7" t="s">
        <v>35</v>
      </c>
      <c r="B380" s="7">
        <v>0</v>
      </c>
      <c r="C380" s="7">
        <v>0</v>
      </c>
      <c r="D380" s="7">
        <v>0</v>
      </c>
      <c r="E380" s="7">
        <v>0</v>
      </c>
      <c r="F380" s="7">
        <v>0</v>
      </c>
      <c r="G380" s="7">
        <v>0</v>
      </c>
      <c r="H380" s="7">
        <v>0</v>
      </c>
      <c r="I380" s="7">
        <v>0</v>
      </c>
    </row>
    <row r="381" spans="1:9" x14ac:dyDescent="0.2">
      <c r="A381" s="7" t="s">
        <v>14</v>
      </c>
      <c r="B381" s="7">
        <v>0</v>
      </c>
      <c r="C381" s="7">
        <v>0.25</v>
      </c>
      <c r="D381" s="7">
        <v>0</v>
      </c>
      <c r="E381" s="7">
        <v>0</v>
      </c>
      <c r="F381" s="7">
        <v>0.25</v>
      </c>
      <c r="G381" s="7">
        <v>0</v>
      </c>
      <c r="H381" s="7">
        <v>0</v>
      </c>
      <c r="I381" s="7">
        <v>0.25</v>
      </c>
    </row>
    <row r="382" spans="1:9" x14ac:dyDescent="0.2">
      <c r="A382" s="7" t="s">
        <v>15</v>
      </c>
      <c r="B382" s="7">
        <v>14</v>
      </c>
      <c r="C382" s="7">
        <v>6</v>
      </c>
      <c r="D382" s="7">
        <v>6</v>
      </c>
      <c r="E382" s="7">
        <v>6</v>
      </c>
      <c r="F382" s="7">
        <v>2</v>
      </c>
      <c r="G382" s="7">
        <v>2</v>
      </c>
      <c r="H382" s="7">
        <v>0.25</v>
      </c>
      <c r="I382" s="7">
        <v>2</v>
      </c>
    </row>
    <row r="383" spans="1:9" x14ac:dyDescent="0.2">
      <c r="A383" s="7" t="s">
        <v>17</v>
      </c>
      <c r="B383" s="7">
        <v>0</v>
      </c>
      <c r="C383" s="7">
        <v>0</v>
      </c>
      <c r="D383" s="7">
        <v>0.25</v>
      </c>
      <c r="E383" s="7">
        <v>0.25</v>
      </c>
      <c r="F383" s="7">
        <v>0</v>
      </c>
      <c r="G383" s="7">
        <v>0</v>
      </c>
      <c r="H383" s="7">
        <v>0</v>
      </c>
      <c r="I383" s="7">
        <v>0.25</v>
      </c>
    </row>
    <row r="384" spans="1:9" x14ac:dyDescent="0.2">
      <c r="A384" s="7" t="s">
        <v>84</v>
      </c>
      <c r="B384" s="7">
        <v>0</v>
      </c>
      <c r="C384" s="7">
        <v>0.25</v>
      </c>
      <c r="D384" s="7">
        <v>0</v>
      </c>
      <c r="E384" s="7">
        <v>0</v>
      </c>
      <c r="F384" s="7">
        <v>0</v>
      </c>
      <c r="G384" s="7">
        <v>0</v>
      </c>
      <c r="H384" s="7">
        <v>0</v>
      </c>
      <c r="I384" s="7">
        <v>0</v>
      </c>
    </row>
    <row r="385" spans="1:9" x14ac:dyDescent="0.2">
      <c r="A385" s="7" t="s">
        <v>91</v>
      </c>
      <c r="B385" s="7">
        <v>4</v>
      </c>
      <c r="C385" s="7">
        <v>0.25</v>
      </c>
      <c r="D385" s="7">
        <v>0.25</v>
      </c>
      <c r="E385" s="7">
        <v>3</v>
      </c>
      <c r="F385" s="7">
        <v>2</v>
      </c>
      <c r="G385" s="7">
        <v>2</v>
      </c>
      <c r="H385" s="7">
        <v>5</v>
      </c>
      <c r="I385" s="7">
        <v>3</v>
      </c>
    </row>
    <row r="386" spans="1:9" x14ac:dyDescent="0.2">
      <c r="A386" s="7" t="s">
        <v>80</v>
      </c>
      <c r="B386" s="7">
        <v>32</v>
      </c>
      <c r="C386" s="7">
        <v>50</v>
      </c>
      <c r="D386" s="7">
        <v>50</v>
      </c>
      <c r="E386" s="7">
        <v>52</v>
      </c>
      <c r="F386" s="7">
        <v>53</v>
      </c>
      <c r="G386" s="7">
        <v>41</v>
      </c>
      <c r="H386" s="7">
        <v>38</v>
      </c>
      <c r="I386" s="7">
        <v>20</v>
      </c>
    </row>
    <row r="387" spans="1:9" x14ac:dyDescent="0.2">
      <c r="A387" s="7" t="s">
        <v>30</v>
      </c>
      <c r="B387" s="7">
        <v>0.25</v>
      </c>
      <c r="C387" s="7">
        <v>0.25</v>
      </c>
      <c r="D387" s="7">
        <v>4</v>
      </c>
      <c r="E387" s="7">
        <v>3</v>
      </c>
      <c r="F387" s="7">
        <v>2</v>
      </c>
      <c r="G387" s="7">
        <v>1</v>
      </c>
      <c r="H387" s="7">
        <v>0.25</v>
      </c>
      <c r="I387" s="7">
        <v>0.5</v>
      </c>
    </row>
    <row r="388" spans="1:9" x14ac:dyDescent="0.2">
      <c r="A388" s="7" t="s">
        <v>134</v>
      </c>
      <c r="B388" s="7">
        <v>0</v>
      </c>
      <c r="C388" s="7">
        <v>0</v>
      </c>
      <c r="D388" s="7">
        <v>0</v>
      </c>
      <c r="E388" s="7">
        <v>0</v>
      </c>
      <c r="F388" s="7">
        <v>0</v>
      </c>
      <c r="G388" s="7">
        <v>0</v>
      </c>
      <c r="H388" s="7">
        <v>0</v>
      </c>
      <c r="I388" s="7">
        <v>0.25</v>
      </c>
    </row>
    <row r="389" spans="1:9" x14ac:dyDescent="0.2">
      <c r="A389" s="7" t="s">
        <v>135</v>
      </c>
      <c r="B389" s="7">
        <v>8</v>
      </c>
      <c r="C389" s="7">
        <v>0</v>
      </c>
      <c r="D389" s="7">
        <v>0</v>
      </c>
      <c r="E389" s="7">
        <v>0.25</v>
      </c>
      <c r="F389" s="7">
        <v>0</v>
      </c>
      <c r="G389" s="7">
        <v>0</v>
      </c>
      <c r="H389" s="7">
        <v>0</v>
      </c>
      <c r="I389" s="7">
        <v>0.25</v>
      </c>
    </row>
    <row r="390" spans="1:9" x14ac:dyDescent="0.2">
      <c r="A390" s="7" t="s">
        <v>81</v>
      </c>
      <c r="B390" s="7">
        <v>9</v>
      </c>
      <c r="C390" s="7">
        <v>37</v>
      </c>
      <c r="D390" s="7">
        <v>27</v>
      </c>
      <c r="E390" s="7">
        <v>33</v>
      </c>
      <c r="F390" s="7">
        <v>19</v>
      </c>
      <c r="G390" s="7">
        <v>25</v>
      </c>
      <c r="H390" s="7">
        <v>12</v>
      </c>
      <c r="I390" s="7">
        <v>18</v>
      </c>
    </row>
    <row r="391" spans="1:9" x14ac:dyDescent="0.2">
      <c r="A391" s="7" t="s">
        <v>250</v>
      </c>
      <c r="B391" s="7">
        <v>0.25</v>
      </c>
      <c r="C391" s="7">
        <v>0</v>
      </c>
      <c r="D391" s="7">
        <v>0</v>
      </c>
      <c r="E391" s="7">
        <v>0</v>
      </c>
      <c r="F391" s="7">
        <v>0</v>
      </c>
      <c r="G391" s="7">
        <v>0.25</v>
      </c>
      <c r="H391" s="7">
        <v>0</v>
      </c>
      <c r="I391" s="7">
        <v>0.25</v>
      </c>
    </row>
    <row r="392" spans="1:9" x14ac:dyDescent="0.2">
      <c r="A392" s="7" t="s">
        <v>144</v>
      </c>
      <c r="B392" s="7">
        <v>0</v>
      </c>
      <c r="C392" s="7">
        <v>0.25</v>
      </c>
      <c r="D392" s="7">
        <v>0</v>
      </c>
      <c r="E392" s="7">
        <v>0</v>
      </c>
      <c r="F392" s="7">
        <v>0</v>
      </c>
      <c r="G392" s="7">
        <v>0</v>
      </c>
      <c r="H392" s="7">
        <v>0</v>
      </c>
      <c r="I392" s="7">
        <v>0</v>
      </c>
    </row>
    <row r="393" spans="1:9" x14ac:dyDescent="0.2">
      <c r="A393" s="7" t="s">
        <v>136</v>
      </c>
      <c r="B393" s="7">
        <v>0</v>
      </c>
      <c r="C393" s="7">
        <v>0</v>
      </c>
      <c r="D393" s="7">
        <v>0</v>
      </c>
      <c r="E393" s="7">
        <v>0</v>
      </c>
      <c r="F393" s="7">
        <v>0</v>
      </c>
      <c r="G393" s="7">
        <v>0</v>
      </c>
      <c r="H393" s="7">
        <v>0</v>
      </c>
      <c r="I393" s="7">
        <v>0.25</v>
      </c>
    </row>
    <row r="394" spans="1:9" x14ac:dyDescent="0.2">
      <c r="A394" s="7" t="s">
        <v>186</v>
      </c>
      <c r="B394" s="7">
        <v>3</v>
      </c>
      <c r="C394" s="7">
        <v>6</v>
      </c>
      <c r="D394" s="7">
        <v>3</v>
      </c>
      <c r="E394" s="7">
        <v>70</v>
      </c>
      <c r="F394" s="7">
        <v>22</v>
      </c>
      <c r="G394" s="7">
        <v>36</v>
      </c>
      <c r="H394" s="7">
        <v>24</v>
      </c>
      <c r="I394" s="7">
        <v>34</v>
      </c>
    </row>
    <row r="395" spans="1:9" x14ac:dyDescent="0.2">
      <c r="A395" s="7" t="s">
        <v>253</v>
      </c>
      <c r="B395" s="7">
        <v>0.25</v>
      </c>
      <c r="C395" s="7">
        <v>0</v>
      </c>
      <c r="D395" s="7">
        <v>0</v>
      </c>
      <c r="E395" s="7">
        <v>0</v>
      </c>
      <c r="F395" s="7">
        <v>0</v>
      </c>
      <c r="G395" s="7">
        <v>0</v>
      </c>
      <c r="H395" s="7">
        <v>0</v>
      </c>
      <c r="I395" s="7">
        <v>0.25</v>
      </c>
    </row>
    <row r="396" spans="1:9" x14ac:dyDescent="0.2">
      <c r="A396" s="7" t="s">
        <v>251</v>
      </c>
      <c r="B396" s="7">
        <v>0.25</v>
      </c>
      <c r="C396" s="7">
        <v>0</v>
      </c>
      <c r="D396" s="7">
        <v>0</v>
      </c>
      <c r="E396" s="7">
        <v>0</v>
      </c>
      <c r="F396" s="7">
        <v>0</v>
      </c>
      <c r="G396" s="7">
        <v>0</v>
      </c>
      <c r="H396" s="7">
        <v>0</v>
      </c>
      <c r="I396" s="7">
        <v>0</v>
      </c>
    </row>
    <row r="397" spans="1:9" x14ac:dyDescent="0.2">
      <c r="A397" s="7" t="s">
        <v>148</v>
      </c>
      <c r="B397" s="7">
        <v>0.25</v>
      </c>
      <c r="C397" s="7">
        <v>7</v>
      </c>
      <c r="D397" s="7">
        <v>0.25</v>
      </c>
      <c r="E397" s="7">
        <v>6</v>
      </c>
      <c r="F397" s="7">
        <v>3</v>
      </c>
      <c r="G397" s="7">
        <v>0</v>
      </c>
      <c r="H397" s="7">
        <v>0.25</v>
      </c>
      <c r="I397" s="7">
        <v>0.25</v>
      </c>
    </row>
    <row r="398" spans="1:9" x14ac:dyDescent="0.2">
      <c r="A398" s="7" t="s">
        <v>252</v>
      </c>
      <c r="B398" s="7">
        <v>0</v>
      </c>
      <c r="C398" s="7">
        <v>0</v>
      </c>
      <c r="D398" s="7">
        <v>0</v>
      </c>
      <c r="E398" s="7">
        <v>0</v>
      </c>
      <c r="F398" s="7">
        <v>0</v>
      </c>
      <c r="G398" s="7">
        <v>0</v>
      </c>
      <c r="H398" s="7">
        <v>0</v>
      </c>
      <c r="I398" s="7">
        <v>0.25</v>
      </c>
    </row>
    <row r="399" spans="1:9" x14ac:dyDescent="0.2">
      <c r="A399" s="7" t="s">
        <v>146</v>
      </c>
      <c r="B399" s="7">
        <v>0</v>
      </c>
      <c r="C399" s="7">
        <v>0</v>
      </c>
      <c r="D399" s="7">
        <v>0.25</v>
      </c>
      <c r="E399" s="7">
        <v>0</v>
      </c>
      <c r="F399" s="7">
        <v>0</v>
      </c>
      <c r="G399" s="7">
        <v>0</v>
      </c>
      <c r="H399" s="7">
        <v>0</v>
      </c>
      <c r="I399" s="7">
        <v>0.25</v>
      </c>
    </row>
    <row r="400" spans="1:9" x14ac:dyDescent="0.2">
      <c r="A400" s="7" t="s">
        <v>150</v>
      </c>
      <c r="B400" s="7">
        <v>0</v>
      </c>
      <c r="C400" s="7">
        <v>0.25</v>
      </c>
      <c r="D400" s="7">
        <v>0</v>
      </c>
      <c r="E400" s="7">
        <v>0.25</v>
      </c>
      <c r="F400" s="7">
        <v>0</v>
      </c>
      <c r="G400" s="7">
        <v>0</v>
      </c>
      <c r="H400" s="7">
        <v>0</v>
      </c>
      <c r="I400" s="7">
        <v>0</v>
      </c>
    </row>
    <row r="401" spans="1:9" x14ac:dyDescent="0.2">
      <c r="A401" s="7" t="s">
        <v>298</v>
      </c>
      <c r="B401" s="7">
        <v>3</v>
      </c>
      <c r="C401" s="7">
        <v>3</v>
      </c>
      <c r="D401" s="7">
        <v>0.25</v>
      </c>
      <c r="E401" s="7">
        <v>2</v>
      </c>
      <c r="F401" s="7">
        <v>9</v>
      </c>
      <c r="G401" s="7">
        <v>6</v>
      </c>
      <c r="H401" s="7">
        <v>7</v>
      </c>
      <c r="I401" s="7">
        <v>2</v>
      </c>
    </row>
    <row r="402" spans="1:9" x14ac:dyDescent="0.2">
      <c r="A402" s="8" t="s">
        <v>306</v>
      </c>
      <c r="B402" s="7">
        <f t="shared" ref="B402:I402" si="33">SUM(B324:B390)</f>
        <v>115.25</v>
      </c>
      <c r="C402" s="7">
        <f t="shared" si="33"/>
        <v>135.25</v>
      </c>
      <c r="D402" s="7">
        <f t="shared" si="33"/>
        <v>118</v>
      </c>
      <c r="E402" s="7">
        <f t="shared" si="33"/>
        <v>125.75</v>
      </c>
      <c r="F402" s="7">
        <f t="shared" si="33"/>
        <v>106.25</v>
      </c>
      <c r="G402" s="7">
        <f t="shared" si="33"/>
        <v>119.75</v>
      </c>
      <c r="H402" s="7">
        <f t="shared" si="33"/>
        <v>114.5</v>
      </c>
      <c r="I402" s="7">
        <f t="shared" si="33"/>
        <v>112.25</v>
      </c>
    </row>
    <row r="403" spans="1:9" x14ac:dyDescent="0.2">
      <c r="A403" s="8" t="s">
        <v>307</v>
      </c>
      <c r="B403" s="7">
        <f t="shared" ref="B403:I403" si="34">(SUM(B324:B334)/B402)*100</f>
        <v>20.824295010845987</v>
      </c>
      <c r="C403" s="7">
        <f t="shared" si="34"/>
        <v>12.56931608133087</v>
      </c>
      <c r="D403" s="7">
        <f t="shared" si="34"/>
        <v>9.9576271186440675</v>
      </c>
      <c r="E403" s="7">
        <f t="shared" si="34"/>
        <v>7.9522862823061633</v>
      </c>
      <c r="F403" s="7">
        <f t="shared" si="34"/>
        <v>11.76470588235294</v>
      </c>
      <c r="G403" s="7">
        <f t="shared" si="34"/>
        <v>25.260960334029225</v>
      </c>
      <c r="H403" s="7">
        <f t="shared" si="34"/>
        <v>15.283842794759824</v>
      </c>
      <c r="I403" s="7">
        <f t="shared" si="34"/>
        <v>46.993318485523382</v>
      </c>
    </row>
    <row r="404" spans="1:9" x14ac:dyDescent="0.2">
      <c r="A404" s="8" t="s">
        <v>308</v>
      </c>
      <c r="B404" s="7">
        <f t="shared" ref="B404:I404" si="35">(SUM(B335:B341)/B402)*100</f>
        <v>7.3752711496746199</v>
      </c>
      <c r="C404" s="7">
        <f t="shared" si="35"/>
        <v>3.512014787430684</v>
      </c>
      <c r="D404" s="7">
        <f t="shared" si="35"/>
        <v>5.9322033898305087</v>
      </c>
      <c r="E404" s="7">
        <f t="shared" si="35"/>
        <v>4.7713717693836974</v>
      </c>
      <c r="F404" s="7">
        <f t="shared" si="35"/>
        <v>6.5882352941176476</v>
      </c>
      <c r="G404" s="7">
        <f t="shared" si="35"/>
        <v>5.8455114822546967</v>
      </c>
      <c r="H404" s="7">
        <f t="shared" si="35"/>
        <v>3.4934497816593884</v>
      </c>
      <c r="I404" s="7">
        <f t="shared" si="35"/>
        <v>6.6815144766146997</v>
      </c>
    </row>
    <row r="405" spans="1:9" x14ac:dyDescent="0.2">
      <c r="A405" s="8" t="s">
        <v>309</v>
      </c>
      <c r="B405" s="7">
        <f t="shared" ref="B405:I405" si="36">(SUM(B342:B343)/B402)*100</f>
        <v>1.735357917570499</v>
      </c>
      <c r="C405" s="7">
        <f t="shared" si="36"/>
        <v>5.1756007393715349</v>
      </c>
      <c r="D405" s="7">
        <f t="shared" si="36"/>
        <v>4.2372881355932197</v>
      </c>
      <c r="E405" s="7">
        <f t="shared" si="36"/>
        <v>0.99403578528827041</v>
      </c>
      <c r="F405" s="7">
        <f t="shared" si="36"/>
        <v>1.1764705882352942</v>
      </c>
      <c r="G405" s="7">
        <f t="shared" si="36"/>
        <v>1.0438413361169103</v>
      </c>
      <c r="H405" s="7">
        <f t="shared" si="36"/>
        <v>0.43668122270742354</v>
      </c>
      <c r="I405" s="7">
        <f t="shared" si="36"/>
        <v>0.89086859688195985</v>
      </c>
    </row>
    <row r="406" spans="1:9" x14ac:dyDescent="0.2">
      <c r="A406" s="8" t="s">
        <v>310</v>
      </c>
      <c r="B406" s="7">
        <f t="shared" ref="B406:I406" si="37">(SUM(B344:B387)/B402)*100</f>
        <v>55.314533622559658</v>
      </c>
      <c r="C406" s="7">
        <f t="shared" si="37"/>
        <v>51.386321626617374</v>
      </c>
      <c r="D406" s="7">
        <f t="shared" si="37"/>
        <v>56.991525423728817</v>
      </c>
      <c r="E406" s="7">
        <f t="shared" si="37"/>
        <v>59.840954274353876</v>
      </c>
      <c r="F406" s="7">
        <f t="shared" si="37"/>
        <v>62.588235294117645</v>
      </c>
      <c r="G406" s="7">
        <f t="shared" si="37"/>
        <v>46.972860125260965</v>
      </c>
      <c r="H406" s="7">
        <f t="shared" si="37"/>
        <v>70.3056768558952</v>
      </c>
      <c r="I406" s="7">
        <f t="shared" si="37"/>
        <v>28.953229398663698</v>
      </c>
    </row>
    <row r="407" spans="1:9" x14ac:dyDescent="0.2">
      <c r="A407" s="8" t="s">
        <v>311</v>
      </c>
      <c r="B407" s="7">
        <f t="shared" ref="B407:I407" si="38">(SUM(B388:B390)/B402)*100</f>
        <v>14.75054229934924</v>
      </c>
      <c r="C407" s="7">
        <f t="shared" si="38"/>
        <v>27.35674676524954</v>
      </c>
      <c r="D407" s="7">
        <f t="shared" si="38"/>
        <v>22.881355932203391</v>
      </c>
      <c r="E407" s="7">
        <f t="shared" si="38"/>
        <v>26.441351888667992</v>
      </c>
      <c r="F407" s="7">
        <f t="shared" si="38"/>
        <v>17.882352941176471</v>
      </c>
      <c r="G407" s="7">
        <f t="shared" si="38"/>
        <v>20.876826722338205</v>
      </c>
      <c r="H407" s="7">
        <f t="shared" si="38"/>
        <v>10.480349344978166</v>
      </c>
      <c r="I407" s="7">
        <f t="shared" si="38"/>
        <v>16.481069042316257</v>
      </c>
    </row>
    <row r="408" spans="1:9" x14ac:dyDescent="0.2">
      <c r="A408" s="8" t="s">
        <v>312</v>
      </c>
      <c r="B408" s="7">
        <f t="shared" ref="B408:I408" si="39">(SUM(B391:B393)/B402)*100</f>
        <v>0.21691973969631237</v>
      </c>
      <c r="C408" s="7">
        <f t="shared" si="39"/>
        <v>0.18484288354898337</v>
      </c>
      <c r="D408" s="7">
        <f t="shared" si="39"/>
        <v>0</v>
      </c>
      <c r="E408" s="7">
        <f t="shared" si="39"/>
        <v>0</v>
      </c>
      <c r="F408" s="7">
        <f t="shared" si="39"/>
        <v>0</v>
      </c>
      <c r="G408" s="7">
        <f t="shared" si="39"/>
        <v>0.20876826722338201</v>
      </c>
      <c r="H408" s="7">
        <f t="shared" si="39"/>
        <v>0</v>
      </c>
      <c r="I408" s="7">
        <f t="shared" si="39"/>
        <v>0.44543429844097993</v>
      </c>
    </row>
    <row r="409" spans="1:9" x14ac:dyDescent="0.2">
      <c r="A409" s="8" t="s">
        <v>313</v>
      </c>
      <c r="B409" s="7">
        <f t="shared" ref="B409:I409" si="40">(SUM(B394:B400)/B402)*100</f>
        <v>3.2537960954446854</v>
      </c>
      <c r="C409" s="7">
        <f t="shared" si="40"/>
        <v>9.7966728280961188</v>
      </c>
      <c r="D409" s="7">
        <f t="shared" si="40"/>
        <v>2.9661016949152543</v>
      </c>
      <c r="E409" s="7">
        <f t="shared" si="40"/>
        <v>60.636182902584487</v>
      </c>
      <c r="F409" s="7">
        <f t="shared" si="40"/>
        <v>23.52941176470588</v>
      </c>
      <c r="G409" s="7">
        <f t="shared" si="40"/>
        <v>30.062630480167012</v>
      </c>
      <c r="H409" s="7">
        <f t="shared" si="40"/>
        <v>21.179039301310041</v>
      </c>
      <c r="I409" s="7">
        <f t="shared" si="40"/>
        <v>31.180400890868597</v>
      </c>
    </row>
    <row r="410" spans="1:9" x14ac:dyDescent="0.2">
      <c r="A410" s="8" t="s">
        <v>314</v>
      </c>
      <c r="B410" s="7">
        <v>2</v>
      </c>
      <c r="C410" s="7">
        <v>3</v>
      </c>
      <c r="D410" s="7">
        <v>4</v>
      </c>
      <c r="E410" s="7">
        <v>5</v>
      </c>
      <c r="F410" s="7">
        <v>6</v>
      </c>
      <c r="G410" s="7">
        <v>7</v>
      </c>
      <c r="H410" s="7">
        <v>8</v>
      </c>
      <c r="I410" s="7">
        <v>9</v>
      </c>
    </row>
    <row r="411" spans="1:9" x14ac:dyDescent="0.2">
      <c r="A411" s="8" t="s">
        <v>315</v>
      </c>
      <c r="B411" s="7">
        <f t="shared" ref="B411:I411" si="41">(B401/B402)*100</f>
        <v>2.6030368763557483</v>
      </c>
      <c r="C411" s="7">
        <f t="shared" si="41"/>
        <v>2.2181146025878005</v>
      </c>
      <c r="D411" s="7">
        <f t="shared" si="41"/>
        <v>0.21186440677966101</v>
      </c>
      <c r="E411" s="7">
        <f t="shared" si="41"/>
        <v>1.5904572564612325</v>
      </c>
      <c r="F411" s="7">
        <f t="shared" si="41"/>
        <v>8.4705882352941178</v>
      </c>
      <c r="G411" s="7">
        <f t="shared" si="41"/>
        <v>5.010438413361169</v>
      </c>
      <c r="H411" s="7">
        <f t="shared" si="41"/>
        <v>6.1135371179039302</v>
      </c>
      <c r="I411" s="7">
        <f t="shared" si="41"/>
        <v>1.7817371937639197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159"/>
  <sheetViews>
    <sheetView zoomScaleNormal="100" workbookViewId="0">
      <pane xSplit="2" ySplit="1" topLeftCell="C21" activePane="bottomRight" state="frozen"/>
      <selection pane="topRight" activeCell="C1" sqref="C1"/>
      <selection pane="bottomLeft" activeCell="A2" sqref="A2"/>
      <selection pane="bottomRight" activeCell="D162" sqref="D162"/>
    </sheetView>
  </sheetViews>
  <sheetFormatPr baseColWidth="10" defaultColWidth="9.1640625" defaultRowHeight="15" x14ac:dyDescent="0.2"/>
  <cols>
    <col min="1" max="1" width="9.1640625" style="7"/>
    <col min="2" max="2" width="23.1640625" style="7" bestFit="1" customWidth="1"/>
    <col min="3" max="16384" width="9.1640625" style="7"/>
  </cols>
  <sheetData>
    <row r="1" spans="1:15" x14ac:dyDescent="0.2">
      <c r="A1" s="7" t="s">
        <v>3</v>
      </c>
    </row>
    <row r="2" spans="1:15" x14ac:dyDescent="0.2">
      <c r="B2" s="7" t="s">
        <v>0</v>
      </c>
      <c r="C2" s="7">
        <v>534</v>
      </c>
      <c r="D2" s="7">
        <v>695</v>
      </c>
      <c r="E2" s="7">
        <v>856</v>
      </c>
      <c r="F2" s="7">
        <v>937</v>
      </c>
      <c r="G2" s="7">
        <v>994</v>
      </c>
      <c r="H2" s="7">
        <v>1125</v>
      </c>
      <c r="I2" s="7">
        <v>1216</v>
      </c>
      <c r="J2" s="7">
        <v>1290</v>
      </c>
      <c r="K2" s="7">
        <v>1364</v>
      </c>
      <c r="L2" s="7">
        <v>1438</v>
      </c>
      <c r="M2" s="7">
        <v>1519</v>
      </c>
      <c r="N2" s="7">
        <v>1648</v>
      </c>
      <c r="O2" s="7">
        <v>1792</v>
      </c>
    </row>
    <row r="3" spans="1:15" x14ac:dyDescent="0.2">
      <c r="B3" s="7" t="s">
        <v>28</v>
      </c>
      <c r="C3" s="7">
        <v>1416</v>
      </c>
      <c r="D3" s="7">
        <v>1255</v>
      </c>
      <c r="E3" s="7">
        <v>1094</v>
      </c>
      <c r="F3" s="7">
        <v>1013</v>
      </c>
      <c r="G3" s="7">
        <v>956</v>
      </c>
      <c r="H3" s="7">
        <v>825</v>
      </c>
      <c r="I3" s="7">
        <v>734</v>
      </c>
      <c r="J3" s="7">
        <v>660</v>
      </c>
      <c r="K3" s="7">
        <v>586</v>
      </c>
      <c r="L3" s="7">
        <v>512</v>
      </c>
      <c r="M3" s="7">
        <v>431</v>
      </c>
      <c r="N3" s="7">
        <v>302</v>
      </c>
      <c r="O3" s="7">
        <v>158</v>
      </c>
    </row>
    <row r="4" spans="1:15" x14ac:dyDescent="0.2">
      <c r="A4" s="7" t="s">
        <v>389</v>
      </c>
      <c r="B4" s="7" t="s">
        <v>316</v>
      </c>
      <c r="C4" s="7">
        <v>29</v>
      </c>
      <c r="D4" s="7">
        <v>37</v>
      </c>
      <c r="E4" s="7">
        <v>45</v>
      </c>
      <c r="F4" s="7">
        <v>49</v>
      </c>
      <c r="G4" s="7">
        <v>53</v>
      </c>
      <c r="H4" s="7">
        <v>69</v>
      </c>
      <c r="I4" s="7">
        <v>80</v>
      </c>
      <c r="J4" s="7">
        <v>89</v>
      </c>
      <c r="K4" s="7">
        <v>98</v>
      </c>
      <c r="L4" s="7">
        <v>107</v>
      </c>
      <c r="M4" s="7">
        <v>116</v>
      </c>
      <c r="N4" s="7">
        <v>124</v>
      </c>
      <c r="O4" s="7">
        <v>133</v>
      </c>
    </row>
    <row r="5" spans="1:15" x14ac:dyDescent="0.2">
      <c r="A5" s="7" t="s">
        <v>387</v>
      </c>
      <c r="B5" s="7" t="s">
        <v>10</v>
      </c>
      <c r="D5" s="7">
        <v>0.5</v>
      </c>
      <c r="F5" s="7">
        <v>0.5</v>
      </c>
      <c r="H5" s="7">
        <v>0.5</v>
      </c>
      <c r="I5" s="7">
        <v>0.5</v>
      </c>
      <c r="J5" s="7">
        <v>0.5</v>
      </c>
      <c r="K5" s="7">
        <v>0.5</v>
      </c>
      <c r="N5" s="7">
        <v>0.5</v>
      </c>
      <c r="O5" s="7">
        <v>0.5</v>
      </c>
    </row>
    <row r="6" spans="1:15" x14ac:dyDescent="0.2">
      <c r="A6" s="7" t="s">
        <v>387</v>
      </c>
      <c r="B6" s="7" t="s">
        <v>22</v>
      </c>
      <c r="C6" s="7">
        <v>0.5</v>
      </c>
      <c r="D6" s="7">
        <v>0.5</v>
      </c>
      <c r="F6" s="7">
        <v>0.5</v>
      </c>
      <c r="M6" s="7">
        <v>0.5</v>
      </c>
      <c r="N6" s="7">
        <v>0.5</v>
      </c>
    </row>
    <row r="7" spans="1:15" x14ac:dyDescent="0.2">
      <c r="A7" s="7" t="s">
        <v>387</v>
      </c>
      <c r="B7" s="7" t="s">
        <v>12</v>
      </c>
      <c r="H7" s="7">
        <v>0.5</v>
      </c>
    </row>
    <row r="8" spans="1:15" x14ac:dyDescent="0.2">
      <c r="A8" s="7" t="s">
        <v>387</v>
      </c>
      <c r="B8" s="7" t="s">
        <v>13</v>
      </c>
      <c r="G8" s="7">
        <v>0.5</v>
      </c>
      <c r="J8" s="7">
        <v>0.5</v>
      </c>
      <c r="K8" s="7">
        <v>0.5</v>
      </c>
      <c r="L8" s="7">
        <v>0.5</v>
      </c>
      <c r="M8" s="7">
        <v>0.5</v>
      </c>
    </row>
    <row r="9" spans="1:15" x14ac:dyDescent="0.2">
      <c r="A9" s="7" t="s">
        <v>387</v>
      </c>
      <c r="B9" s="7" t="s">
        <v>14</v>
      </c>
      <c r="I9" s="7">
        <v>0.25</v>
      </c>
      <c r="J9" s="7">
        <v>0.25</v>
      </c>
    </row>
    <row r="10" spans="1:15" x14ac:dyDescent="0.2">
      <c r="A10" s="7" t="s">
        <v>387</v>
      </c>
      <c r="B10" s="7" t="s">
        <v>15</v>
      </c>
      <c r="C10" s="7">
        <v>0.5</v>
      </c>
      <c r="D10" s="7">
        <v>1</v>
      </c>
      <c r="E10" s="7">
        <v>1</v>
      </c>
      <c r="F10" s="7">
        <v>1</v>
      </c>
      <c r="G10" s="7">
        <v>0.5</v>
      </c>
      <c r="H10" s="7">
        <v>0.5</v>
      </c>
      <c r="I10" s="7">
        <v>0.5</v>
      </c>
      <c r="J10" s="7">
        <v>1</v>
      </c>
      <c r="K10" s="7">
        <v>0.5</v>
      </c>
      <c r="L10" s="7">
        <v>0.5</v>
      </c>
      <c r="M10" s="7">
        <v>0.5</v>
      </c>
      <c r="N10" s="7">
        <v>0.5</v>
      </c>
      <c r="O10" s="7">
        <v>0.5</v>
      </c>
    </row>
    <row r="11" spans="1:15" x14ac:dyDescent="0.2">
      <c r="A11" s="7" t="s">
        <v>387</v>
      </c>
      <c r="B11" s="7" t="s">
        <v>21</v>
      </c>
      <c r="C11" s="7">
        <v>0.5</v>
      </c>
      <c r="D11" s="7">
        <v>1</v>
      </c>
      <c r="E11" s="7">
        <v>0.5</v>
      </c>
      <c r="F11" s="7">
        <v>0.5</v>
      </c>
      <c r="G11" s="7">
        <v>1</v>
      </c>
      <c r="H11" s="7">
        <v>1</v>
      </c>
      <c r="K11" s="7">
        <v>1</v>
      </c>
      <c r="L11" s="7">
        <v>0.5</v>
      </c>
      <c r="N11" s="7">
        <v>0.5</v>
      </c>
    </row>
    <row r="12" spans="1:15" x14ac:dyDescent="0.2">
      <c r="A12" s="7" t="s">
        <v>387</v>
      </c>
      <c r="B12" s="7" t="s">
        <v>17</v>
      </c>
      <c r="D12" s="7">
        <v>0.5</v>
      </c>
      <c r="F12" s="7">
        <v>0.5</v>
      </c>
      <c r="G12" s="7">
        <v>0.5</v>
      </c>
      <c r="H12" s="7">
        <v>0.5</v>
      </c>
      <c r="J12" s="7">
        <v>0.5</v>
      </c>
      <c r="K12" s="7">
        <v>0.5</v>
      </c>
      <c r="M12" s="7">
        <v>0.5</v>
      </c>
      <c r="N12" s="7">
        <v>1</v>
      </c>
      <c r="O12" s="7">
        <v>0.5</v>
      </c>
    </row>
    <row r="13" spans="1:15" x14ac:dyDescent="0.2">
      <c r="A13" s="7" t="s">
        <v>387</v>
      </c>
      <c r="B13" s="7" t="s">
        <v>18</v>
      </c>
      <c r="D13" s="7">
        <v>0.5</v>
      </c>
      <c r="G13" s="7">
        <v>1</v>
      </c>
      <c r="K13" s="7">
        <v>0.5</v>
      </c>
      <c r="M13" s="7">
        <v>0.5</v>
      </c>
      <c r="N13" s="7">
        <v>0.5</v>
      </c>
    </row>
    <row r="14" spans="1:15" x14ac:dyDescent="0.2">
      <c r="A14" s="7" t="s">
        <v>387</v>
      </c>
      <c r="B14" s="7" t="s">
        <v>29</v>
      </c>
      <c r="C14" s="7">
        <v>1</v>
      </c>
      <c r="D14" s="7">
        <v>2</v>
      </c>
      <c r="E14" s="7">
        <v>2</v>
      </c>
      <c r="F14" s="7">
        <v>3</v>
      </c>
      <c r="G14" s="7">
        <v>2</v>
      </c>
      <c r="H14" s="7">
        <v>3</v>
      </c>
      <c r="I14" s="7">
        <v>3</v>
      </c>
      <c r="J14" s="7">
        <v>3</v>
      </c>
      <c r="K14" s="7">
        <v>4</v>
      </c>
      <c r="L14" s="7">
        <v>2</v>
      </c>
      <c r="M14" s="7">
        <v>2</v>
      </c>
      <c r="N14" s="7">
        <v>2</v>
      </c>
      <c r="O14" s="7">
        <v>2</v>
      </c>
    </row>
    <row r="15" spans="1:15" x14ac:dyDescent="0.2">
      <c r="A15" s="7" t="s">
        <v>388</v>
      </c>
      <c r="B15" s="7" t="s">
        <v>23</v>
      </c>
      <c r="C15" s="7">
        <v>4</v>
      </c>
      <c r="D15" s="7">
        <v>6</v>
      </c>
      <c r="E15" s="7">
        <v>6</v>
      </c>
      <c r="F15" s="7">
        <v>3</v>
      </c>
      <c r="G15" s="7">
        <v>2</v>
      </c>
      <c r="H15" s="7">
        <v>2</v>
      </c>
      <c r="I15" s="7">
        <v>3</v>
      </c>
      <c r="J15" s="7">
        <v>2</v>
      </c>
      <c r="K15" s="7">
        <v>2</v>
      </c>
      <c r="L15" s="7">
        <v>2</v>
      </c>
      <c r="M15" s="7">
        <v>1</v>
      </c>
      <c r="N15" s="7">
        <v>1</v>
      </c>
      <c r="O15" s="7">
        <v>0.5</v>
      </c>
    </row>
    <row r="16" spans="1:15" x14ac:dyDescent="0.2">
      <c r="B16" s="10" t="s">
        <v>37</v>
      </c>
      <c r="C16" s="10">
        <f>(C15/SUM(C5:C15))*100</f>
        <v>61.53846153846154</v>
      </c>
      <c r="D16" s="10">
        <f t="shared" ref="D16:O16" si="0">(D15/SUM(D5:D15))*100</f>
        <v>50</v>
      </c>
      <c r="E16" s="10">
        <f t="shared" si="0"/>
        <v>63.157894736842103</v>
      </c>
      <c r="F16" s="10">
        <f t="shared" si="0"/>
        <v>33.333333333333329</v>
      </c>
      <c r="G16" s="10">
        <f t="shared" si="0"/>
        <v>26.666666666666668</v>
      </c>
      <c r="H16" s="10">
        <f t="shared" si="0"/>
        <v>25</v>
      </c>
      <c r="I16" s="10">
        <f t="shared" si="0"/>
        <v>41.379310344827587</v>
      </c>
      <c r="J16" s="10">
        <f t="shared" si="0"/>
        <v>25.806451612903224</v>
      </c>
      <c r="K16" s="10">
        <f t="shared" si="0"/>
        <v>21.052631578947366</v>
      </c>
      <c r="L16" s="10">
        <f t="shared" si="0"/>
        <v>36.363636363636367</v>
      </c>
      <c r="M16" s="10">
        <f t="shared" si="0"/>
        <v>18.181818181818183</v>
      </c>
      <c r="N16" s="10">
        <f t="shared" si="0"/>
        <v>15.384615384615385</v>
      </c>
      <c r="O16" s="10">
        <f t="shared" si="0"/>
        <v>12.5</v>
      </c>
    </row>
    <row r="17" spans="1:28" x14ac:dyDescent="0.2">
      <c r="B17" s="7" t="s">
        <v>306</v>
      </c>
      <c r="C17" s="7">
        <v>96.5</v>
      </c>
      <c r="D17" s="7">
        <v>98</v>
      </c>
      <c r="E17" s="7">
        <v>93</v>
      </c>
      <c r="F17" s="7">
        <v>96</v>
      </c>
      <c r="G17" s="7">
        <v>92.75</v>
      </c>
      <c r="H17" s="7">
        <v>92</v>
      </c>
      <c r="I17" s="7">
        <v>95.75</v>
      </c>
      <c r="J17" s="7">
        <v>95</v>
      </c>
      <c r="K17" s="7">
        <v>96</v>
      </c>
      <c r="L17" s="7">
        <v>93</v>
      </c>
      <c r="M17" s="7">
        <v>94</v>
      </c>
      <c r="N17" s="7">
        <v>97.25</v>
      </c>
      <c r="O17" s="7">
        <v>96.25</v>
      </c>
    </row>
    <row r="18" spans="1:28" x14ac:dyDescent="0.2">
      <c r="B18" s="8" t="s">
        <v>38</v>
      </c>
      <c r="C18" s="8">
        <f>(SUM(C5:C15)/C17)*100</f>
        <v>6.7357512953367875</v>
      </c>
      <c r="D18" s="8">
        <f t="shared" ref="D18:O18" si="1">(SUM(D5:D15)/D17)*100</f>
        <v>12.244897959183673</v>
      </c>
      <c r="E18" s="8">
        <f t="shared" si="1"/>
        <v>10.21505376344086</v>
      </c>
      <c r="F18" s="8">
        <f t="shared" si="1"/>
        <v>9.375</v>
      </c>
      <c r="G18" s="8">
        <f t="shared" si="1"/>
        <v>8.0862533692722369</v>
      </c>
      <c r="H18" s="8">
        <f t="shared" si="1"/>
        <v>8.695652173913043</v>
      </c>
      <c r="I18" s="8">
        <f t="shared" si="1"/>
        <v>7.5718015665796345</v>
      </c>
      <c r="J18" s="8">
        <f t="shared" si="1"/>
        <v>8.1578947368421062</v>
      </c>
      <c r="K18" s="8">
        <f t="shared" si="1"/>
        <v>9.8958333333333321</v>
      </c>
      <c r="L18" s="8">
        <f t="shared" si="1"/>
        <v>5.913978494623656</v>
      </c>
      <c r="M18" s="8">
        <f t="shared" si="1"/>
        <v>5.8510638297872344</v>
      </c>
      <c r="N18" s="8">
        <f t="shared" si="1"/>
        <v>6.6838046272493568</v>
      </c>
      <c r="O18" s="8">
        <f t="shared" si="1"/>
        <v>4.1558441558441555</v>
      </c>
      <c r="P18" s="8"/>
    </row>
    <row r="19" spans="1:28" x14ac:dyDescent="0.2">
      <c r="B19" s="8" t="s">
        <v>408</v>
      </c>
      <c r="C19" s="8">
        <f>SUM(C5:C14)/C17*100</f>
        <v>2.5906735751295336</v>
      </c>
      <c r="D19" s="8">
        <f t="shared" ref="D19:O19" si="2">SUM(D5:D14)/D17*100</f>
        <v>6.1224489795918364</v>
      </c>
      <c r="E19" s="8">
        <f t="shared" si="2"/>
        <v>3.763440860215054</v>
      </c>
      <c r="F19" s="8">
        <f t="shared" si="2"/>
        <v>6.25</v>
      </c>
      <c r="G19" s="8">
        <f t="shared" si="2"/>
        <v>5.9299191374663076</v>
      </c>
      <c r="H19" s="8">
        <f t="shared" si="2"/>
        <v>6.5217391304347823</v>
      </c>
      <c r="I19" s="8">
        <f t="shared" si="2"/>
        <v>4.4386422976501301</v>
      </c>
      <c r="J19" s="8">
        <f t="shared" si="2"/>
        <v>6.0526315789473681</v>
      </c>
      <c r="K19" s="8">
        <f t="shared" si="2"/>
        <v>7.8125</v>
      </c>
      <c r="L19" s="8">
        <f t="shared" si="2"/>
        <v>3.763440860215054</v>
      </c>
      <c r="M19" s="8">
        <f t="shared" si="2"/>
        <v>4.7872340425531918</v>
      </c>
      <c r="N19" s="8">
        <f t="shared" si="2"/>
        <v>5.6555269922879177</v>
      </c>
      <c r="O19" s="8">
        <f t="shared" si="2"/>
        <v>3.6363636363636362</v>
      </c>
    </row>
    <row r="20" spans="1:28" x14ac:dyDescent="0.2">
      <c r="B20" s="10" t="s">
        <v>409</v>
      </c>
      <c r="C20" s="8">
        <f>C15/C17*100</f>
        <v>4.1450777202072544</v>
      </c>
      <c r="D20" s="8">
        <f t="shared" ref="D20:O20" si="3">D15/D17*100</f>
        <v>6.1224489795918364</v>
      </c>
      <c r="E20" s="8">
        <f t="shared" si="3"/>
        <v>6.4516129032258061</v>
      </c>
      <c r="F20" s="8">
        <f t="shared" si="3"/>
        <v>3.125</v>
      </c>
      <c r="G20" s="8">
        <f t="shared" si="3"/>
        <v>2.1563342318059302</v>
      </c>
      <c r="H20" s="8">
        <f t="shared" si="3"/>
        <v>2.1739130434782608</v>
      </c>
      <c r="I20" s="8">
        <f t="shared" si="3"/>
        <v>3.1331592689295036</v>
      </c>
      <c r="J20" s="8">
        <f t="shared" si="3"/>
        <v>2.1052631578947367</v>
      </c>
      <c r="K20" s="8">
        <f t="shared" si="3"/>
        <v>2.083333333333333</v>
      </c>
      <c r="L20" s="8">
        <f t="shared" si="3"/>
        <v>2.1505376344086025</v>
      </c>
      <c r="M20" s="8">
        <f t="shared" si="3"/>
        <v>1.0638297872340425</v>
      </c>
      <c r="N20" s="8">
        <f t="shared" si="3"/>
        <v>1.0282776349614395</v>
      </c>
      <c r="O20" s="8">
        <f t="shared" si="3"/>
        <v>0.51948051948051943</v>
      </c>
    </row>
    <row r="21" spans="1:28" x14ac:dyDescent="0.2">
      <c r="B21" s="10"/>
    </row>
    <row r="22" spans="1:28" x14ac:dyDescent="0.2">
      <c r="A22" s="7" t="s">
        <v>4</v>
      </c>
    </row>
    <row r="23" spans="1:28" x14ac:dyDescent="0.2">
      <c r="B23" s="7" t="s">
        <v>0</v>
      </c>
      <c r="C23" s="7">
        <v>492.5</v>
      </c>
      <c r="D23" s="7">
        <v>548</v>
      </c>
      <c r="E23" s="7">
        <v>595.5</v>
      </c>
      <c r="F23" s="7">
        <v>643</v>
      </c>
      <c r="G23" s="7">
        <v>703.5</v>
      </c>
      <c r="H23" s="7">
        <v>771</v>
      </c>
      <c r="I23" s="7">
        <v>839.5</v>
      </c>
      <c r="J23" s="7">
        <v>907</v>
      </c>
      <c r="K23" s="7">
        <v>949</v>
      </c>
      <c r="L23" s="7">
        <v>973</v>
      </c>
      <c r="M23" s="7">
        <v>1021</v>
      </c>
      <c r="N23" s="7">
        <v>1045</v>
      </c>
      <c r="O23" s="7">
        <v>1069</v>
      </c>
      <c r="P23" s="7">
        <v>1092.5</v>
      </c>
      <c r="Q23" s="7">
        <v>1117</v>
      </c>
      <c r="R23" s="7">
        <v>1140.5</v>
      </c>
      <c r="S23" s="7">
        <v>1164</v>
      </c>
      <c r="T23" s="7">
        <v>1212</v>
      </c>
      <c r="U23" s="7">
        <v>1260</v>
      </c>
      <c r="V23" s="7">
        <v>1308</v>
      </c>
      <c r="W23" s="7">
        <v>1399</v>
      </c>
      <c r="X23" s="7">
        <v>1501</v>
      </c>
      <c r="Y23" s="7">
        <v>1603</v>
      </c>
      <c r="Z23" s="7">
        <v>1705</v>
      </c>
      <c r="AA23" s="7">
        <v>1806</v>
      </c>
      <c r="AB23" s="7">
        <v>1908</v>
      </c>
    </row>
    <row r="24" spans="1:28" x14ac:dyDescent="0.2">
      <c r="B24" s="7" t="s">
        <v>28</v>
      </c>
      <c r="C24" s="7">
        <v>1457.5</v>
      </c>
      <c r="D24" s="7">
        <v>1402</v>
      </c>
      <c r="E24" s="7">
        <v>1354.5</v>
      </c>
      <c r="F24" s="7">
        <v>1307</v>
      </c>
      <c r="G24" s="7">
        <v>1246.5</v>
      </c>
      <c r="H24" s="7">
        <v>1179</v>
      </c>
      <c r="I24" s="7">
        <v>1110.5</v>
      </c>
      <c r="J24" s="7">
        <v>1043</v>
      </c>
      <c r="K24" s="7">
        <v>1001</v>
      </c>
      <c r="L24" s="7">
        <v>977</v>
      </c>
      <c r="M24" s="7">
        <v>929</v>
      </c>
      <c r="N24" s="7">
        <v>905</v>
      </c>
      <c r="O24" s="7">
        <v>881</v>
      </c>
      <c r="P24" s="7">
        <v>857.5</v>
      </c>
      <c r="Q24" s="7">
        <v>833</v>
      </c>
      <c r="R24" s="7">
        <v>809.5</v>
      </c>
      <c r="S24" s="7">
        <v>786</v>
      </c>
      <c r="T24" s="7">
        <v>738</v>
      </c>
      <c r="U24" s="7">
        <v>690</v>
      </c>
      <c r="V24" s="7">
        <v>642</v>
      </c>
      <c r="W24" s="7">
        <v>551</v>
      </c>
      <c r="X24" s="7">
        <v>449</v>
      </c>
      <c r="Y24" s="7">
        <v>347</v>
      </c>
      <c r="Z24" s="7">
        <v>245</v>
      </c>
      <c r="AA24" s="7">
        <v>144</v>
      </c>
      <c r="AB24" s="7">
        <v>42</v>
      </c>
    </row>
    <row r="25" spans="1:28" x14ac:dyDescent="0.2">
      <c r="A25" s="7" t="s">
        <v>389</v>
      </c>
      <c r="B25" s="7" t="s">
        <v>390</v>
      </c>
      <c r="C25" s="7">
        <v>22.5</v>
      </c>
      <c r="D25" s="7">
        <v>25</v>
      </c>
      <c r="E25" s="7">
        <v>27.5</v>
      </c>
      <c r="F25" s="7">
        <v>30</v>
      </c>
      <c r="G25" s="7">
        <v>32.5</v>
      </c>
      <c r="H25" s="7">
        <v>35</v>
      </c>
      <c r="I25" s="7">
        <v>37.5</v>
      </c>
      <c r="J25" s="7">
        <v>40</v>
      </c>
      <c r="K25" s="7">
        <v>42.5</v>
      </c>
      <c r="L25" s="7">
        <v>45</v>
      </c>
      <c r="M25" s="7">
        <v>50</v>
      </c>
      <c r="N25" s="7">
        <v>52.5</v>
      </c>
      <c r="O25" s="7">
        <v>55</v>
      </c>
      <c r="P25" s="7">
        <v>57.5</v>
      </c>
      <c r="Q25" s="7">
        <v>60</v>
      </c>
      <c r="R25" s="7">
        <v>62.5</v>
      </c>
      <c r="S25" s="7">
        <v>65</v>
      </c>
      <c r="T25" s="7">
        <v>70</v>
      </c>
      <c r="U25" s="7">
        <v>75</v>
      </c>
      <c r="V25" s="7">
        <v>80</v>
      </c>
      <c r="W25" s="7">
        <v>85</v>
      </c>
      <c r="X25" s="7">
        <v>90</v>
      </c>
      <c r="Y25" s="7">
        <v>95</v>
      </c>
      <c r="Z25" s="7">
        <v>100</v>
      </c>
      <c r="AA25" s="7">
        <v>105</v>
      </c>
      <c r="AB25" s="7">
        <v>110</v>
      </c>
    </row>
    <row r="26" spans="1:28" x14ac:dyDescent="0.2">
      <c r="A26" s="7" t="s">
        <v>387</v>
      </c>
      <c r="B26" s="7" t="s">
        <v>10</v>
      </c>
      <c r="C26" s="7">
        <v>0.1</v>
      </c>
      <c r="E26" s="7">
        <v>0.1</v>
      </c>
      <c r="H26" s="7">
        <v>0.1</v>
      </c>
      <c r="I26" s="7">
        <v>0.1</v>
      </c>
      <c r="J26" s="7">
        <v>0.1</v>
      </c>
      <c r="K26" s="7">
        <v>0.1</v>
      </c>
      <c r="L26" s="7">
        <v>0.1</v>
      </c>
    </row>
    <row r="27" spans="1:28" x14ac:dyDescent="0.2">
      <c r="A27" s="7" t="s">
        <v>387</v>
      </c>
      <c r="B27" s="7" t="s">
        <v>22</v>
      </c>
      <c r="C27" s="7">
        <v>0.1</v>
      </c>
      <c r="E27" s="7">
        <v>0.1</v>
      </c>
      <c r="G27" s="7">
        <v>0.1</v>
      </c>
      <c r="H27" s="7">
        <v>0.1</v>
      </c>
      <c r="J27" s="7">
        <v>0.1</v>
      </c>
      <c r="K27" s="7">
        <v>0.1</v>
      </c>
      <c r="M27" s="7">
        <v>0.1</v>
      </c>
      <c r="V27" s="7">
        <v>0.1</v>
      </c>
      <c r="Y27" s="7">
        <v>0.1</v>
      </c>
      <c r="Z27" s="7">
        <v>0.1</v>
      </c>
      <c r="AA27" s="7">
        <v>0.1</v>
      </c>
      <c r="AB27" s="7">
        <v>0.1</v>
      </c>
    </row>
    <row r="28" spans="1:28" x14ac:dyDescent="0.2">
      <c r="A28" s="7" t="s">
        <v>387</v>
      </c>
      <c r="B28" s="7" t="s">
        <v>11</v>
      </c>
      <c r="C28" s="7">
        <v>0.5</v>
      </c>
      <c r="D28" s="7">
        <v>2</v>
      </c>
      <c r="E28" s="7">
        <v>1</v>
      </c>
      <c r="F28" s="7">
        <v>0.5</v>
      </c>
      <c r="G28" s="7">
        <v>0.5</v>
      </c>
      <c r="H28" s="7">
        <v>2.5</v>
      </c>
      <c r="I28" s="7">
        <v>2</v>
      </c>
      <c r="J28" s="7">
        <v>2</v>
      </c>
      <c r="K28" s="7">
        <v>1.5</v>
      </c>
      <c r="L28" s="7">
        <v>1</v>
      </c>
      <c r="M28" s="7">
        <v>0.5</v>
      </c>
      <c r="P28" s="7">
        <v>1</v>
      </c>
      <c r="Q28" s="7">
        <v>0.25</v>
      </c>
      <c r="R28" s="7">
        <v>0.5</v>
      </c>
      <c r="S28" s="7">
        <v>0.25</v>
      </c>
      <c r="U28" s="7">
        <v>0.1</v>
      </c>
      <c r="V28" s="7">
        <v>0.1</v>
      </c>
      <c r="Z28" s="7">
        <v>0.1</v>
      </c>
      <c r="AA28" s="7">
        <v>0.1</v>
      </c>
    </row>
    <row r="29" spans="1:28" x14ac:dyDescent="0.2">
      <c r="A29" s="7" t="s">
        <v>387</v>
      </c>
      <c r="B29" s="7" t="s">
        <v>17</v>
      </c>
      <c r="G29" s="7">
        <v>0.1</v>
      </c>
      <c r="I29" s="7">
        <v>0.1</v>
      </c>
      <c r="K29" s="7">
        <v>0.1</v>
      </c>
      <c r="N29" s="7">
        <v>0.1</v>
      </c>
      <c r="S29" s="7">
        <v>0.1</v>
      </c>
      <c r="U29" s="7">
        <v>0.1</v>
      </c>
      <c r="V29" s="7">
        <v>0.1</v>
      </c>
      <c r="X29" s="7">
        <v>0.1</v>
      </c>
      <c r="Y29" s="7">
        <v>0.1</v>
      </c>
      <c r="AB29" s="7">
        <v>0.1</v>
      </c>
    </row>
    <row r="30" spans="1:28" x14ac:dyDescent="0.2">
      <c r="A30" s="7" t="s">
        <v>387</v>
      </c>
      <c r="B30" s="7" t="s">
        <v>30</v>
      </c>
      <c r="C30" s="7">
        <v>2.5</v>
      </c>
      <c r="D30" s="7">
        <v>3</v>
      </c>
      <c r="E30" s="7">
        <v>2</v>
      </c>
      <c r="F30" s="7">
        <v>0.5</v>
      </c>
      <c r="G30" s="7">
        <v>1.5</v>
      </c>
      <c r="H30" s="7">
        <v>1.5</v>
      </c>
      <c r="I30" s="7">
        <v>3</v>
      </c>
      <c r="J30" s="7">
        <v>2</v>
      </c>
      <c r="K30" s="7">
        <v>1.5</v>
      </c>
      <c r="L30" s="7">
        <v>0.5</v>
      </c>
      <c r="M30" s="7">
        <v>0.25</v>
      </c>
      <c r="N30" s="7">
        <v>0.25</v>
      </c>
      <c r="O30" s="7">
        <v>0.25</v>
      </c>
      <c r="P30" s="7">
        <v>0.25</v>
      </c>
      <c r="R30" s="7">
        <v>0.5</v>
      </c>
      <c r="S30" s="7">
        <v>0.5</v>
      </c>
      <c r="T30" s="7">
        <v>0.5</v>
      </c>
      <c r="U30" s="7">
        <v>0.5</v>
      </c>
      <c r="W30" s="7">
        <v>0.25</v>
      </c>
      <c r="X30" s="7">
        <v>0.5</v>
      </c>
      <c r="Y30" s="7">
        <v>0.5</v>
      </c>
      <c r="AA30" s="7">
        <v>0.5</v>
      </c>
      <c r="AB30" s="7">
        <v>0.25</v>
      </c>
    </row>
    <row r="31" spans="1:28" x14ac:dyDescent="0.2">
      <c r="A31" s="7" t="s">
        <v>388</v>
      </c>
      <c r="B31" s="7" t="s">
        <v>25</v>
      </c>
      <c r="C31" s="7">
        <v>7</v>
      </c>
      <c r="D31" s="7">
        <v>4.5</v>
      </c>
      <c r="E31" s="7">
        <v>4.5</v>
      </c>
      <c r="F31" s="7">
        <v>2</v>
      </c>
      <c r="G31" s="7">
        <v>4</v>
      </c>
      <c r="H31" s="7">
        <v>4</v>
      </c>
      <c r="I31" s="7">
        <v>6.5</v>
      </c>
      <c r="J31" s="7">
        <v>2.5</v>
      </c>
      <c r="K31" s="7">
        <v>4</v>
      </c>
      <c r="L31" s="7">
        <v>1</v>
      </c>
      <c r="M31" s="7">
        <v>1</v>
      </c>
      <c r="N31" s="7">
        <v>2</v>
      </c>
      <c r="O31" s="7">
        <v>1</v>
      </c>
      <c r="P31" s="7">
        <v>3.5</v>
      </c>
      <c r="Q31" s="7">
        <v>0.5</v>
      </c>
      <c r="R31" s="7">
        <v>1</v>
      </c>
      <c r="S31" s="7">
        <v>1</v>
      </c>
      <c r="T31" s="7">
        <v>1.5</v>
      </c>
      <c r="U31" s="7">
        <v>3</v>
      </c>
      <c r="V31" s="7">
        <v>2</v>
      </c>
      <c r="W31" s="7">
        <v>0.5</v>
      </c>
      <c r="X31" s="7">
        <v>1.5</v>
      </c>
      <c r="Y31" s="7">
        <v>3.5</v>
      </c>
      <c r="Z31" s="7">
        <v>5</v>
      </c>
      <c r="AA31" s="7">
        <v>4</v>
      </c>
      <c r="AB31" s="7">
        <v>3</v>
      </c>
    </row>
    <row r="32" spans="1:28" x14ac:dyDescent="0.2">
      <c r="B32" s="10" t="s">
        <v>37</v>
      </c>
      <c r="C32" s="10">
        <f>(C31/SUM(C26:C31))*100</f>
        <v>68.627450980392155</v>
      </c>
      <c r="D32" s="10">
        <f t="shared" ref="D32:AB32" si="4">(D31/SUM(D26:D31))*100</f>
        <v>47.368421052631575</v>
      </c>
      <c r="E32" s="10">
        <f t="shared" si="4"/>
        <v>58.441558441558442</v>
      </c>
      <c r="F32" s="10">
        <f t="shared" si="4"/>
        <v>66.666666666666657</v>
      </c>
      <c r="G32" s="10">
        <f t="shared" si="4"/>
        <v>64.516129032258064</v>
      </c>
      <c r="H32" s="10">
        <f t="shared" si="4"/>
        <v>48.780487804878057</v>
      </c>
      <c r="I32" s="10">
        <f t="shared" si="4"/>
        <v>55.555555555555557</v>
      </c>
      <c r="J32" s="10">
        <f t="shared" si="4"/>
        <v>37.31343283582089</v>
      </c>
      <c r="K32" s="10">
        <f t="shared" si="4"/>
        <v>54.794520547945204</v>
      </c>
      <c r="L32" s="10">
        <f t="shared" si="4"/>
        <v>38.46153846153846</v>
      </c>
      <c r="M32" s="10">
        <f t="shared" si="4"/>
        <v>54.054054054054049</v>
      </c>
      <c r="N32" s="10">
        <f t="shared" si="4"/>
        <v>85.106382978723403</v>
      </c>
      <c r="O32" s="10">
        <f t="shared" si="4"/>
        <v>80</v>
      </c>
      <c r="P32" s="10">
        <f t="shared" si="4"/>
        <v>73.68421052631578</v>
      </c>
      <c r="Q32" s="10">
        <f t="shared" si="4"/>
        <v>66.666666666666657</v>
      </c>
      <c r="R32" s="10">
        <f t="shared" si="4"/>
        <v>50</v>
      </c>
      <c r="S32" s="10">
        <f t="shared" si="4"/>
        <v>54.054054054054049</v>
      </c>
      <c r="T32" s="10">
        <f t="shared" si="4"/>
        <v>75</v>
      </c>
      <c r="U32" s="10">
        <f t="shared" si="4"/>
        <v>81.081081081081081</v>
      </c>
      <c r="V32" s="10">
        <f t="shared" si="4"/>
        <v>86.956521739130437</v>
      </c>
      <c r="W32" s="10">
        <f t="shared" si="4"/>
        <v>66.666666666666657</v>
      </c>
      <c r="X32" s="10">
        <f t="shared" si="4"/>
        <v>71.428571428571431</v>
      </c>
      <c r="Y32" s="10">
        <f t="shared" si="4"/>
        <v>83.333333333333329</v>
      </c>
      <c r="Z32" s="10">
        <f t="shared" si="4"/>
        <v>96.153846153846146</v>
      </c>
      <c r="AA32" s="10">
        <f t="shared" si="4"/>
        <v>85.106382978723403</v>
      </c>
      <c r="AB32" s="10">
        <f t="shared" si="4"/>
        <v>86.956521739130437</v>
      </c>
    </row>
    <row r="33" spans="1:29" x14ac:dyDescent="0.2">
      <c r="A33" s="7" t="s">
        <v>391</v>
      </c>
      <c r="B33" s="7" t="s">
        <v>306</v>
      </c>
      <c r="C33" s="7">
        <v>102.45</v>
      </c>
      <c r="D33" s="7">
        <v>98.1</v>
      </c>
      <c r="E33" s="7">
        <v>95.65</v>
      </c>
      <c r="F33" s="7">
        <v>101.95</v>
      </c>
      <c r="G33" s="7">
        <v>95.799999999999983</v>
      </c>
      <c r="H33" s="7">
        <v>95.249999999999986</v>
      </c>
      <c r="I33" s="7">
        <v>99.85</v>
      </c>
      <c r="J33" s="7">
        <v>99.05</v>
      </c>
      <c r="K33" s="7">
        <v>96.799999999999983</v>
      </c>
      <c r="L33" s="7">
        <v>94.949999999999989</v>
      </c>
      <c r="M33" s="7">
        <v>93.199999999999989</v>
      </c>
      <c r="N33" s="7">
        <v>94.699999999999989</v>
      </c>
      <c r="O33" s="7">
        <v>95.5</v>
      </c>
      <c r="P33" s="7">
        <v>94.699999999999989</v>
      </c>
      <c r="Q33" s="7">
        <v>99.35</v>
      </c>
      <c r="R33" s="7">
        <v>94.95</v>
      </c>
      <c r="S33" s="7">
        <v>97.1</v>
      </c>
      <c r="T33" s="7">
        <v>95.35</v>
      </c>
      <c r="U33" s="7">
        <v>100.64999999999999</v>
      </c>
      <c r="V33" s="7">
        <v>93.09999999999998</v>
      </c>
      <c r="W33" s="7">
        <v>92.6</v>
      </c>
      <c r="X33" s="7">
        <v>94.6</v>
      </c>
      <c r="Y33" s="7">
        <v>93.399999999999991</v>
      </c>
      <c r="Z33" s="7">
        <v>100.64999999999999</v>
      </c>
      <c r="AA33" s="7">
        <v>98.149999999999991</v>
      </c>
      <c r="AB33" s="7">
        <v>95.899999999999977</v>
      </c>
    </row>
    <row r="34" spans="1:29" x14ac:dyDescent="0.2">
      <c r="B34" s="8" t="s">
        <v>38</v>
      </c>
      <c r="C34" s="8">
        <f>(SUM(C26:C31)/C33)*100</f>
        <v>9.9560761346998525</v>
      </c>
      <c r="D34" s="8">
        <f t="shared" ref="D34:AB34" si="5">(SUM(D26:D31)/D33)*100</f>
        <v>9.6839959225280321</v>
      </c>
      <c r="E34" s="8">
        <f t="shared" si="5"/>
        <v>8.0501829587036067</v>
      </c>
      <c r="F34" s="8">
        <f t="shared" si="5"/>
        <v>2.9426189308484547</v>
      </c>
      <c r="G34" s="8">
        <f t="shared" si="5"/>
        <v>6.4718162839248441</v>
      </c>
      <c r="H34" s="8">
        <f t="shared" si="5"/>
        <v>8.6089238845144358</v>
      </c>
      <c r="I34" s="8">
        <f t="shared" si="5"/>
        <v>11.717576364546819</v>
      </c>
      <c r="J34" s="8">
        <f t="shared" si="5"/>
        <v>6.7642604745078243</v>
      </c>
      <c r="K34" s="8">
        <f t="shared" si="5"/>
        <v>7.5413223140495882</v>
      </c>
      <c r="L34" s="8">
        <f t="shared" si="5"/>
        <v>2.7382833070036869</v>
      </c>
      <c r="M34" s="8">
        <f t="shared" si="5"/>
        <v>1.9849785407725324</v>
      </c>
      <c r="N34" s="8">
        <f t="shared" si="5"/>
        <v>2.4815205913410776</v>
      </c>
      <c r="O34" s="8">
        <f t="shared" si="5"/>
        <v>1.3089005235602094</v>
      </c>
      <c r="P34" s="8">
        <f t="shared" si="5"/>
        <v>5.0158394931362205</v>
      </c>
      <c r="Q34" s="8">
        <f t="shared" si="5"/>
        <v>0.75490689481630602</v>
      </c>
      <c r="R34" s="8">
        <f t="shared" si="5"/>
        <v>2.10637177461822</v>
      </c>
      <c r="S34" s="8">
        <f t="shared" si="5"/>
        <v>1.9052523171987645</v>
      </c>
      <c r="T34" s="8">
        <f t="shared" si="5"/>
        <v>2.097535395909806</v>
      </c>
      <c r="U34" s="8">
        <f t="shared" si="5"/>
        <v>3.6761053154495777</v>
      </c>
      <c r="V34" s="8">
        <f t="shared" si="5"/>
        <v>2.4704618689581097</v>
      </c>
      <c r="W34" s="8">
        <f t="shared" si="5"/>
        <v>0.80993520518358542</v>
      </c>
      <c r="X34" s="8">
        <f t="shared" si="5"/>
        <v>2.2198731501057085</v>
      </c>
      <c r="Y34" s="8">
        <f t="shared" si="5"/>
        <v>4.4967880085653107</v>
      </c>
      <c r="Z34" s="8">
        <f t="shared" si="5"/>
        <v>5.1664182811723798</v>
      </c>
      <c r="AA34" s="8">
        <f t="shared" si="5"/>
        <v>4.7885888945491599</v>
      </c>
      <c r="AB34" s="8">
        <f t="shared" si="5"/>
        <v>3.5974973931178322</v>
      </c>
      <c r="AC34" s="8"/>
    </row>
    <row r="35" spans="1:29" x14ac:dyDescent="0.2">
      <c r="B35" s="8" t="s">
        <v>408</v>
      </c>
      <c r="C35" s="8">
        <f>SUM(C26:C30)/C33*100</f>
        <v>3.1234748657881894</v>
      </c>
      <c r="D35" s="8">
        <f t="shared" ref="D35:AB35" si="6">SUM(D26:D30)/D33*100</f>
        <v>5.0968399592252807</v>
      </c>
      <c r="E35" s="8">
        <f t="shared" si="6"/>
        <v>3.3455305802404598</v>
      </c>
      <c r="F35" s="8">
        <f t="shared" si="6"/>
        <v>0.98087297694948505</v>
      </c>
      <c r="G35" s="8">
        <f t="shared" si="6"/>
        <v>2.2964509394572032</v>
      </c>
      <c r="H35" s="8">
        <f t="shared" si="6"/>
        <v>4.4094488188976388</v>
      </c>
      <c r="I35" s="8">
        <f t="shared" si="6"/>
        <v>5.207811717576365</v>
      </c>
      <c r="J35" s="8">
        <f t="shared" si="6"/>
        <v>4.2402826855123674</v>
      </c>
      <c r="K35" s="8">
        <f t="shared" si="6"/>
        <v>3.4090909090909096</v>
      </c>
      <c r="L35" s="8">
        <f t="shared" si="6"/>
        <v>1.6850974196945763</v>
      </c>
      <c r="M35" s="8">
        <f t="shared" si="6"/>
        <v>0.91201716738197425</v>
      </c>
      <c r="N35" s="8">
        <f t="shared" si="6"/>
        <v>0.36958817317845832</v>
      </c>
      <c r="O35" s="8">
        <f t="shared" si="6"/>
        <v>0.26178010471204188</v>
      </c>
      <c r="P35" s="8">
        <f t="shared" si="6"/>
        <v>1.3199577613516369</v>
      </c>
      <c r="Q35" s="8">
        <f t="shared" si="6"/>
        <v>0.25163563160543534</v>
      </c>
      <c r="R35" s="8">
        <f t="shared" si="6"/>
        <v>1.05318588730911</v>
      </c>
      <c r="S35" s="8">
        <f t="shared" si="6"/>
        <v>0.87538619979402688</v>
      </c>
      <c r="T35" s="8">
        <f t="shared" si="6"/>
        <v>0.52438384897745149</v>
      </c>
      <c r="U35" s="8">
        <f t="shared" si="6"/>
        <v>0.69547938400397413</v>
      </c>
      <c r="V35" s="8">
        <f t="shared" si="6"/>
        <v>0.32223415682062306</v>
      </c>
      <c r="W35" s="8">
        <f t="shared" si="6"/>
        <v>0.26997840172786181</v>
      </c>
      <c r="X35" s="8">
        <f t="shared" si="6"/>
        <v>0.63424947145877375</v>
      </c>
      <c r="Y35" s="8">
        <f t="shared" si="6"/>
        <v>0.74946466809421841</v>
      </c>
      <c r="Z35" s="8">
        <f t="shared" si="6"/>
        <v>0.19870839542970695</v>
      </c>
      <c r="AA35" s="8">
        <f t="shared" si="6"/>
        <v>0.71319409067753436</v>
      </c>
      <c r="AB35" s="8">
        <f t="shared" si="6"/>
        <v>0.46923879040667371</v>
      </c>
    </row>
    <row r="36" spans="1:29" x14ac:dyDescent="0.2">
      <c r="B36" s="10" t="s">
        <v>409</v>
      </c>
      <c r="C36" s="8">
        <f>C31/C33*100</f>
        <v>6.8326012689116649</v>
      </c>
      <c r="D36" s="8">
        <f t="shared" ref="D36:AB36" si="7">D31/D33*100</f>
        <v>4.5871559633027523</v>
      </c>
      <c r="E36" s="8">
        <f t="shared" si="7"/>
        <v>4.7046523784631464</v>
      </c>
      <c r="F36" s="8">
        <f t="shared" si="7"/>
        <v>1.9617459538989701</v>
      </c>
      <c r="G36" s="8">
        <f t="shared" si="7"/>
        <v>4.1753653444676413</v>
      </c>
      <c r="H36" s="8">
        <f t="shared" si="7"/>
        <v>4.1994750656167987</v>
      </c>
      <c r="I36" s="8">
        <f t="shared" si="7"/>
        <v>6.5097646469704564</v>
      </c>
      <c r="J36" s="8">
        <f t="shared" si="7"/>
        <v>2.5239777889954569</v>
      </c>
      <c r="K36" s="8">
        <f t="shared" si="7"/>
        <v>4.1322314049586781</v>
      </c>
      <c r="L36" s="8">
        <f t="shared" si="7"/>
        <v>1.05318588730911</v>
      </c>
      <c r="M36" s="8">
        <f t="shared" si="7"/>
        <v>1.0729613733905581</v>
      </c>
      <c r="N36" s="8">
        <f t="shared" si="7"/>
        <v>2.1119324181626191</v>
      </c>
      <c r="O36" s="8">
        <f t="shared" si="7"/>
        <v>1.0471204188481675</v>
      </c>
      <c r="P36" s="8">
        <f t="shared" si="7"/>
        <v>3.6958817317845831</v>
      </c>
      <c r="Q36" s="8">
        <f t="shared" si="7"/>
        <v>0.50327126321087068</v>
      </c>
      <c r="R36" s="8">
        <f t="shared" si="7"/>
        <v>1.05318588730911</v>
      </c>
      <c r="S36" s="8">
        <f t="shared" si="7"/>
        <v>1.0298661174047374</v>
      </c>
      <c r="T36" s="8">
        <f t="shared" si="7"/>
        <v>1.5731515469323547</v>
      </c>
      <c r="U36" s="8">
        <f t="shared" si="7"/>
        <v>2.9806259314456041</v>
      </c>
      <c r="V36" s="8">
        <f t="shared" si="7"/>
        <v>2.1482277121374871</v>
      </c>
      <c r="W36" s="8">
        <f t="shared" si="7"/>
        <v>0.53995680345572361</v>
      </c>
      <c r="X36" s="8">
        <f t="shared" si="7"/>
        <v>1.5856236786469347</v>
      </c>
      <c r="Y36" s="8">
        <f t="shared" si="7"/>
        <v>3.7473233404710928</v>
      </c>
      <c r="Z36" s="8">
        <f t="shared" si="7"/>
        <v>4.9677098857426731</v>
      </c>
      <c r="AA36" s="8">
        <f t="shared" si="7"/>
        <v>4.0753948038716254</v>
      </c>
      <c r="AB36" s="8">
        <f t="shared" si="7"/>
        <v>3.1282586027111585</v>
      </c>
    </row>
    <row r="38" spans="1:29" x14ac:dyDescent="0.2">
      <c r="A38" s="7" t="s">
        <v>5</v>
      </c>
    </row>
    <row r="39" spans="1:29" x14ac:dyDescent="0.2">
      <c r="B39" s="7" t="s">
        <v>0</v>
      </c>
      <c r="C39" s="7">
        <v>494</v>
      </c>
      <c r="D39" s="7">
        <v>623</v>
      </c>
      <c r="E39" s="7">
        <v>837</v>
      </c>
      <c r="F39" s="7">
        <v>1052</v>
      </c>
      <c r="G39" s="7">
        <v>1266</v>
      </c>
      <c r="H39" s="7">
        <v>1480</v>
      </c>
      <c r="I39" s="7">
        <v>1695</v>
      </c>
      <c r="J39" s="7">
        <v>1909</v>
      </c>
    </row>
    <row r="40" spans="1:29" x14ac:dyDescent="0.2">
      <c r="B40" s="7" t="s">
        <v>28</v>
      </c>
      <c r="C40" s="7">
        <v>1456</v>
      </c>
      <c r="D40" s="7">
        <v>1327</v>
      </c>
      <c r="E40" s="7">
        <v>1113</v>
      </c>
      <c r="F40" s="7">
        <v>898</v>
      </c>
      <c r="G40" s="7">
        <v>684</v>
      </c>
      <c r="H40" s="7">
        <v>470</v>
      </c>
      <c r="I40" s="7">
        <v>255</v>
      </c>
      <c r="J40" s="7">
        <v>41</v>
      </c>
    </row>
    <row r="41" spans="1:29" x14ac:dyDescent="0.2">
      <c r="A41" s="7" t="s">
        <v>389</v>
      </c>
      <c r="B41" s="7" t="s">
        <v>316</v>
      </c>
      <c r="C41" s="7">
        <v>12.5</v>
      </c>
      <c r="D41" s="7">
        <v>15</v>
      </c>
      <c r="E41" s="7">
        <v>20</v>
      </c>
      <c r="F41" s="7">
        <v>25</v>
      </c>
      <c r="G41" s="7">
        <v>30</v>
      </c>
      <c r="H41" s="7">
        <v>35</v>
      </c>
      <c r="I41" s="7">
        <v>40</v>
      </c>
      <c r="J41" s="7">
        <v>45</v>
      </c>
    </row>
    <row r="42" spans="1:29" x14ac:dyDescent="0.2">
      <c r="A42" s="7" t="s">
        <v>387</v>
      </c>
      <c r="B42" s="7" t="s">
        <v>10</v>
      </c>
      <c r="C42" s="7">
        <v>1</v>
      </c>
      <c r="D42" s="7">
        <v>6</v>
      </c>
      <c r="E42" s="7">
        <v>3</v>
      </c>
      <c r="F42" s="7">
        <v>5</v>
      </c>
      <c r="H42" s="7">
        <v>1</v>
      </c>
      <c r="I42" s="7">
        <v>3</v>
      </c>
    </row>
    <row r="43" spans="1:29" x14ac:dyDescent="0.2">
      <c r="A43" s="7" t="s">
        <v>387</v>
      </c>
      <c r="B43" s="7" t="s">
        <v>22</v>
      </c>
      <c r="D43" s="7">
        <v>2</v>
      </c>
      <c r="G43" s="7">
        <v>1</v>
      </c>
    </row>
    <row r="44" spans="1:29" x14ac:dyDescent="0.2">
      <c r="A44" s="7" t="s">
        <v>387</v>
      </c>
      <c r="B44" s="7" t="s">
        <v>13</v>
      </c>
      <c r="D44" s="7">
        <v>1</v>
      </c>
    </row>
    <row r="45" spans="1:29" x14ac:dyDescent="0.2">
      <c r="A45" s="7" t="s">
        <v>387</v>
      </c>
      <c r="B45" s="7" t="s">
        <v>14</v>
      </c>
      <c r="E45" s="7">
        <v>1</v>
      </c>
      <c r="G45" s="7">
        <v>1</v>
      </c>
    </row>
    <row r="46" spans="1:29" x14ac:dyDescent="0.2">
      <c r="A46" s="7" t="s">
        <v>387</v>
      </c>
      <c r="B46" s="7" t="s">
        <v>15</v>
      </c>
      <c r="C46" s="7">
        <v>1</v>
      </c>
      <c r="D46" s="7">
        <v>3</v>
      </c>
      <c r="E46" s="7">
        <v>4</v>
      </c>
      <c r="F46" s="7">
        <v>4</v>
      </c>
      <c r="J46" s="7">
        <v>1</v>
      </c>
    </row>
    <row r="47" spans="1:29" x14ac:dyDescent="0.2">
      <c r="A47" s="7" t="s">
        <v>387</v>
      </c>
      <c r="B47" s="7" t="s">
        <v>21</v>
      </c>
      <c r="D47" s="7">
        <v>3</v>
      </c>
      <c r="E47" s="7">
        <v>3</v>
      </c>
      <c r="F47" s="7">
        <v>3</v>
      </c>
    </row>
    <row r="48" spans="1:29" x14ac:dyDescent="0.2">
      <c r="A48" s="7" t="s">
        <v>387</v>
      </c>
      <c r="B48" s="7" t="s">
        <v>17</v>
      </c>
      <c r="D48" s="7">
        <v>1</v>
      </c>
      <c r="F48" s="7">
        <v>4</v>
      </c>
    </row>
    <row r="49" spans="1:14" x14ac:dyDescent="0.2">
      <c r="A49" s="7" t="s">
        <v>387</v>
      </c>
      <c r="B49" s="7" t="s">
        <v>18</v>
      </c>
      <c r="C49" s="7">
        <v>2</v>
      </c>
      <c r="E49" s="7">
        <v>1</v>
      </c>
      <c r="G49" s="7">
        <v>1</v>
      </c>
      <c r="I49" s="7">
        <v>2</v>
      </c>
    </row>
    <row r="50" spans="1:14" x14ac:dyDescent="0.2">
      <c r="A50" s="7" t="s">
        <v>387</v>
      </c>
      <c r="B50" s="7" t="s">
        <v>392</v>
      </c>
      <c r="C50" s="7">
        <v>4</v>
      </c>
      <c r="D50" s="7">
        <v>16</v>
      </c>
      <c r="E50" s="7">
        <v>4</v>
      </c>
      <c r="F50" s="7">
        <v>4</v>
      </c>
      <c r="G50" s="7">
        <v>4</v>
      </c>
      <c r="J50" s="7">
        <v>1</v>
      </c>
    </row>
    <row r="51" spans="1:14" x14ac:dyDescent="0.2">
      <c r="A51" s="7" t="s">
        <v>388</v>
      </c>
      <c r="B51" s="7" t="s">
        <v>24</v>
      </c>
      <c r="D51" s="7">
        <v>1</v>
      </c>
      <c r="F51" s="7">
        <v>2</v>
      </c>
      <c r="G51" s="7">
        <v>2</v>
      </c>
    </row>
    <row r="52" spans="1:14" x14ac:dyDescent="0.2">
      <c r="A52" s="7" t="s">
        <v>388</v>
      </c>
      <c r="B52" s="7" t="s">
        <v>23</v>
      </c>
      <c r="C52" s="7">
        <v>41</v>
      </c>
      <c r="D52" s="7">
        <v>122</v>
      </c>
      <c r="E52" s="7">
        <v>47</v>
      </c>
      <c r="F52" s="7">
        <v>36</v>
      </c>
      <c r="G52" s="7">
        <v>10</v>
      </c>
      <c r="H52" s="7">
        <v>9</v>
      </c>
      <c r="I52" s="7">
        <v>1</v>
      </c>
      <c r="J52" s="7">
        <v>2</v>
      </c>
    </row>
    <row r="53" spans="1:14" x14ac:dyDescent="0.2">
      <c r="B53" s="10" t="s">
        <v>37</v>
      </c>
      <c r="C53" s="10">
        <f>((C52+C51)/SUM(C42:C52))*100</f>
        <v>83.673469387755105</v>
      </c>
      <c r="D53" s="10">
        <f t="shared" ref="D53:J53" si="8">((D52+D51)/SUM(D42:D52))*100</f>
        <v>79.354838709677423</v>
      </c>
      <c r="E53" s="10">
        <f t="shared" si="8"/>
        <v>74.603174603174608</v>
      </c>
      <c r="F53" s="10">
        <f t="shared" si="8"/>
        <v>65.517241379310349</v>
      </c>
      <c r="G53" s="10">
        <f t="shared" si="8"/>
        <v>63.157894736842103</v>
      </c>
      <c r="H53" s="10">
        <f t="shared" si="8"/>
        <v>90</v>
      </c>
      <c r="I53" s="10">
        <f t="shared" si="8"/>
        <v>16.666666666666664</v>
      </c>
      <c r="J53" s="10">
        <f t="shared" si="8"/>
        <v>50</v>
      </c>
    </row>
    <row r="54" spans="1:14" x14ac:dyDescent="0.2">
      <c r="B54" s="7" t="s">
        <v>306</v>
      </c>
      <c r="C54" s="7">
        <v>889</v>
      </c>
      <c r="D54" s="7">
        <v>1568</v>
      </c>
      <c r="E54" s="7">
        <v>1009</v>
      </c>
      <c r="F54" s="7">
        <v>574</v>
      </c>
      <c r="G54" s="7">
        <v>491</v>
      </c>
      <c r="H54" s="7">
        <v>500</v>
      </c>
      <c r="I54" s="7">
        <v>503</v>
      </c>
      <c r="J54" s="7">
        <v>499</v>
      </c>
    </row>
    <row r="55" spans="1:14" x14ac:dyDescent="0.2">
      <c r="A55" s="7" t="s">
        <v>391</v>
      </c>
      <c r="B55" s="8" t="s">
        <v>38</v>
      </c>
      <c r="C55" s="8">
        <f>(SUM(C42:C52)/C54)*100</f>
        <v>5.5118110236220472</v>
      </c>
      <c r="D55" s="8">
        <f t="shared" ref="D55:J55" si="9">(SUM(D42:D52)/D54)*100</f>
        <v>9.8852040816326543</v>
      </c>
      <c r="E55" s="8">
        <f t="shared" si="9"/>
        <v>6.2438057482656095</v>
      </c>
      <c r="F55" s="8">
        <f t="shared" si="9"/>
        <v>10.104529616724738</v>
      </c>
      <c r="G55" s="8">
        <f t="shared" si="9"/>
        <v>3.8696537678207736</v>
      </c>
      <c r="H55" s="8">
        <f t="shared" si="9"/>
        <v>2</v>
      </c>
      <c r="I55" s="8">
        <f t="shared" si="9"/>
        <v>1.1928429423459244</v>
      </c>
      <c r="J55" s="8">
        <f t="shared" si="9"/>
        <v>0.80160320641282556</v>
      </c>
    </row>
    <row r="56" spans="1:14" x14ac:dyDescent="0.2">
      <c r="B56" s="8" t="s">
        <v>408</v>
      </c>
      <c r="C56" s="8">
        <f>SUM(C42:C50)/C54*100</f>
        <v>0.89988751406074252</v>
      </c>
      <c r="D56" s="8">
        <f t="shared" ref="D56:J56" si="10">SUM(D42:D50)/D54*100</f>
        <v>2.0408163265306123</v>
      </c>
      <c r="E56" s="8">
        <f t="shared" si="10"/>
        <v>1.5857284440039643</v>
      </c>
      <c r="F56" s="8">
        <f t="shared" si="10"/>
        <v>3.484320557491289</v>
      </c>
      <c r="G56" s="8">
        <f t="shared" si="10"/>
        <v>1.4256619144602851</v>
      </c>
      <c r="H56" s="8">
        <f t="shared" si="10"/>
        <v>0.2</v>
      </c>
      <c r="I56" s="8">
        <f t="shared" si="10"/>
        <v>0.99403578528827041</v>
      </c>
      <c r="J56" s="8">
        <f t="shared" si="10"/>
        <v>0.40080160320641278</v>
      </c>
    </row>
    <row r="57" spans="1:14" x14ac:dyDescent="0.2">
      <c r="B57" s="10" t="s">
        <v>409</v>
      </c>
      <c r="C57" s="8">
        <f>SUM(C51:C52)/C54*100</f>
        <v>4.6119235095613043</v>
      </c>
      <c r="D57" s="8">
        <f t="shared" ref="D57:J57" si="11">SUM(D51:D52)/D54*100</f>
        <v>7.8443877551020407</v>
      </c>
      <c r="E57" s="8">
        <f t="shared" si="11"/>
        <v>4.6580773042616448</v>
      </c>
      <c r="F57" s="8">
        <f t="shared" si="11"/>
        <v>6.6202090592334493</v>
      </c>
      <c r="G57" s="8">
        <f t="shared" si="11"/>
        <v>2.4439918533604885</v>
      </c>
      <c r="H57" s="8">
        <f t="shared" si="11"/>
        <v>1.7999999999999998</v>
      </c>
      <c r="I57" s="8">
        <f t="shared" si="11"/>
        <v>0.19880715705765406</v>
      </c>
      <c r="J57" s="8">
        <f t="shared" si="11"/>
        <v>0.40080160320641278</v>
      </c>
    </row>
    <row r="58" spans="1:14" x14ac:dyDescent="0.2">
      <c r="A58" s="7" t="s">
        <v>6</v>
      </c>
    </row>
    <row r="59" spans="1:14" x14ac:dyDescent="0.2">
      <c r="B59" s="7" t="s">
        <v>0</v>
      </c>
      <c r="C59" s="7">
        <v>614</v>
      </c>
      <c r="D59" s="7">
        <v>679</v>
      </c>
      <c r="E59" s="7">
        <v>745</v>
      </c>
      <c r="F59" s="7">
        <v>875</v>
      </c>
      <c r="G59" s="7">
        <v>1072</v>
      </c>
      <c r="H59" s="7">
        <v>1137</v>
      </c>
      <c r="I59" s="7">
        <v>1202</v>
      </c>
      <c r="J59" s="7">
        <v>1356</v>
      </c>
      <c r="K59" s="7">
        <v>1452</v>
      </c>
      <c r="L59" s="7">
        <v>1549</v>
      </c>
      <c r="M59" s="7">
        <v>1645</v>
      </c>
      <c r="N59" s="7">
        <v>1741</v>
      </c>
    </row>
    <row r="60" spans="1:14" x14ac:dyDescent="0.2">
      <c r="B60" s="7" t="s">
        <v>28</v>
      </c>
      <c r="C60" s="7">
        <v>1336</v>
      </c>
      <c r="D60" s="7">
        <v>1271</v>
      </c>
      <c r="E60" s="7">
        <v>1205</v>
      </c>
      <c r="F60" s="7">
        <v>1075</v>
      </c>
      <c r="G60" s="7">
        <v>878</v>
      </c>
      <c r="H60" s="7">
        <v>813</v>
      </c>
      <c r="I60" s="7">
        <v>748</v>
      </c>
      <c r="J60" s="7">
        <v>594</v>
      </c>
      <c r="K60" s="7">
        <v>498</v>
      </c>
      <c r="L60" s="7">
        <v>401</v>
      </c>
      <c r="M60" s="7">
        <v>305</v>
      </c>
      <c r="N60" s="7">
        <v>209</v>
      </c>
    </row>
    <row r="61" spans="1:14" x14ac:dyDescent="0.2">
      <c r="A61" s="7" t="s">
        <v>389</v>
      </c>
      <c r="B61" s="7" t="s">
        <v>390</v>
      </c>
      <c r="C61" s="7">
        <v>100</v>
      </c>
      <c r="D61" s="7">
        <v>110</v>
      </c>
      <c r="E61" s="7">
        <v>120</v>
      </c>
      <c r="F61" s="7">
        <v>140</v>
      </c>
      <c r="G61" s="7">
        <v>170</v>
      </c>
      <c r="H61" s="7">
        <v>180</v>
      </c>
      <c r="I61" s="7">
        <v>190</v>
      </c>
      <c r="J61" s="7">
        <v>210</v>
      </c>
      <c r="K61" s="7">
        <v>220</v>
      </c>
      <c r="L61" s="7">
        <v>230</v>
      </c>
      <c r="M61" s="7">
        <v>240</v>
      </c>
      <c r="N61" s="7">
        <v>250</v>
      </c>
    </row>
    <row r="62" spans="1:14" x14ac:dyDescent="0.2">
      <c r="A62" s="7" t="s">
        <v>387</v>
      </c>
      <c r="B62" s="2" t="s">
        <v>10</v>
      </c>
      <c r="C62" s="7">
        <v>4</v>
      </c>
      <c r="D62" s="7">
        <v>1</v>
      </c>
      <c r="E62" s="7">
        <v>9</v>
      </c>
      <c r="F62" s="7">
        <v>6</v>
      </c>
      <c r="G62" s="7">
        <v>14</v>
      </c>
      <c r="H62" s="7">
        <v>7</v>
      </c>
      <c r="I62" s="7">
        <v>4</v>
      </c>
      <c r="J62" s="7">
        <v>2</v>
      </c>
      <c r="K62" s="7">
        <v>3</v>
      </c>
      <c r="L62" s="7">
        <v>2</v>
      </c>
      <c r="M62" s="7">
        <v>1</v>
      </c>
      <c r="N62" s="7">
        <v>1</v>
      </c>
    </row>
    <row r="63" spans="1:14" x14ac:dyDescent="0.2">
      <c r="A63" s="7" t="s">
        <v>387</v>
      </c>
      <c r="B63" s="2" t="s">
        <v>22</v>
      </c>
      <c r="C63" s="7">
        <v>3</v>
      </c>
      <c r="D63" s="7">
        <v>10</v>
      </c>
      <c r="E63" s="7">
        <v>2</v>
      </c>
      <c r="F63" s="7">
        <v>4</v>
      </c>
      <c r="H63" s="7">
        <v>3</v>
      </c>
      <c r="I63" s="7">
        <v>2</v>
      </c>
      <c r="L63" s="7">
        <v>1</v>
      </c>
      <c r="M63" s="7">
        <v>1</v>
      </c>
      <c r="N63" s="7">
        <v>1</v>
      </c>
    </row>
    <row r="64" spans="1:14" x14ac:dyDescent="0.2">
      <c r="A64" s="7" t="s">
        <v>387</v>
      </c>
      <c r="B64" s="2" t="s">
        <v>12</v>
      </c>
      <c r="E64" s="7">
        <v>1</v>
      </c>
      <c r="F64" s="7">
        <v>2</v>
      </c>
      <c r="G64" s="7">
        <v>1</v>
      </c>
      <c r="H64" s="7">
        <v>3</v>
      </c>
      <c r="I64" s="7">
        <v>1</v>
      </c>
      <c r="K64" s="7">
        <v>1</v>
      </c>
    </row>
    <row r="65" spans="1:14" x14ac:dyDescent="0.2">
      <c r="A65" s="7" t="s">
        <v>387</v>
      </c>
      <c r="B65" s="2" t="s">
        <v>13</v>
      </c>
      <c r="E65" s="7">
        <v>1</v>
      </c>
      <c r="F65" s="7">
        <v>2</v>
      </c>
      <c r="G65" s="7">
        <v>3</v>
      </c>
      <c r="H65" s="7">
        <v>1</v>
      </c>
      <c r="I65" s="7">
        <v>10</v>
      </c>
      <c r="L65" s="7">
        <v>1</v>
      </c>
    </row>
    <row r="66" spans="1:14" x14ac:dyDescent="0.2">
      <c r="A66" s="7" t="s">
        <v>387</v>
      </c>
      <c r="B66" s="2" t="s">
        <v>14</v>
      </c>
      <c r="I66" s="7">
        <v>1</v>
      </c>
      <c r="J66" s="7">
        <v>1</v>
      </c>
      <c r="L66" s="7">
        <v>1</v>
      </c>
    </row>
    <row r="67" spans="1:14" x14ac:dyDescent="0.2">
      <c r="A67" s="7" t="s">
        <v>387</v>
      </c>
      <c r="B67" s="2" t="s">
        <v>15</v>
      </c>
      <c r="C67" s="7">
        <v>5</v>
      </c>
      <c r="D67" s="7">
        <v>20</v>
      </c>
      <c r="E67" s="7">
        <v>21</v>
      </c>
      <c r="F67" s="7">
        <v>10</v>
      </c>
      <c r="H67" s="7">
        <v>5</v>
      </c>
      <c r="I67" s="7">
        <v>5</v>
      </c>
      <c r="J67" s="7">
        <v>8</v>
      </c>
      <c r="K67" s="7">
        <v>7</v>
      </c>
      <c r="L67" s="7">
        <v>4</v>
      </c>
      <c r="N67" s="7">
        <v>5</v>
      </c>
    </row>
    <row r="68" spans="1:14" x14ac:dyDescent="0.2">
      <c r="A68" s="7" t="s">
        <v>387</v>
      </c>
      <c r="B68" s="2" t="s">
        <v>21</v>
      </c>
      <c r="C68" s="7">
        <v>3</v>
      </c>
      <c r="D68" s="7">
        <v>3</v>
      </c>
      <c r="E68" s="7">
        <v>9</v>
      </c>
      <c r="F68" s="7">
        <v>10</v>
      </c>
      <c r="G68" s="7">
        <v>1</v>
      </c>
      <c r="H68" s="7">
        <v>6</v>
      </c>
      <c r="I68" s="7">
        <v>6</v>
      </c>
      <c r="J68" s="7">
        <v>3</v>
      </c>
      <c r="K68" s="7">
        <v>6</v>
      </c>
      <c r="L68" s="7">
        <v>4</v>
      </c>
      <c r="M68" s="7">
        <v>9</v>
      </c>
    </row>
    <row r="69" spans="1:14" x14ac:dyDescent="0.2">
      <c r="A69" s="7" t="s">
        <v>387</v>
      </c>
      <c r="B69" s="2" t="s">
        <v>17</v>
      </c>
      <c r="C69" s="7">
        <v>2</v>
      </c>
      <c r="D69" s="7">
        <v>1</v>
      </c>
      <c r="E69" s="7">
        <v>2</v>
      </c>
      <c r="F69" s="7">
        <v>1</v>
      </c>
      <c r="K69" s="7">
        <v>1</v>
      </c>
      <c r="L69" s="7">
        <v>1</v>
      </c>
    </row>
    <row r="70" spans="1:14" x14ac:dyDescent="0.2">
      <c r="A70" s="7" t="s">
        <v>387</v>
      </c>
      <c r="B70" s="2" t="s">
        <v>18</v>
      </c>
      <c r="E70" s="7">
        <v>2</v>
      </c>
      <c r="I70" s="7">
        <v>1</v>
      </c>
      <c r="J70" s="7">
        <v>1</v>
      </c>
      <c r="L70" s="7">
        <v>1</v>
      </c>
    </row>
    <row r="71" spans="1:14" x14ac:dyDescent="0.2">
      <c r="A71" s="7" t="s">
        <v>387</v>
      </c>
      <c r="B71" s="7" t="s">
        <v>32</v>
      </c>
      <c r="C71" s="7">
        <v>4</v>
      </c>
      <c r="D71" s="7">
        <v>7</v>
      </c>
      <c r="E71" s="7">
        <v>15</v>
      </c>
      <c r="F71" s="7">
        <v>11</v>
      </c>
      <c r="G71" s="7">
        <v>8</v>
      </c>
      <c r="H71" s="7">
        <v>22</v>
      </c>
      <c r="I71" s="7">
        <v>35</v>
      </c>
      <c r="J71" s="7">
        <v>4</v>
      </c>
      <c r="K71" s="7">
        <v>8</v>
      </c>
      <c r="L71" s="7">
        <v>4</v>
      </c>
      <c r="M71" s="7">
        <v>1</v>
      </c>
    </row>
    <row r="72" spans="1:14" x14ac:dyDescent="0.2">
      <c r="A72" s="7" t="s">
        <v>388</v>
      </c>
      <c r="B72" s="2" t="s">
        <v>24</v>
      </c>
      <c r="C72" s="7">
        <v>2</v>
      </c>
      <c r="E72" s="7">
        <v>2</v>
      </c>
      <c r="I72" s="7">
        <v>3</v>
      </c>
      <c r="J72" s="7">
        <v>1</v>
      </c>
    </row>
    <row r="73" spans="1:14" x14ac:dyDescent="0.2">
      <c r="A73" s="7" t="s">
        <v>388</v>
      </c>
      <c r="B73" s="2" t="s">
        <v>23</v>
      </c>
      <c r="C73" s="7">
        <v>9</v>
      </c>
      <c r="D73" s="7">
        <v>21</v>
      </c>
      <c r="E73" s="7">
        <v>21</v>
      </c>
      <c r="F73" s="7">
        <v>12</v>
      </c>
      <c r="G73" s="7">
        <v>5</v>
      </c>
      <c r="H73" s="7">
        <v>8</v>
      </c>
      <c r="I73" s="7">
        <v>9</v>
      </c>
      <c r="J73" s="7">
        <v>10</v>
      </c>
      <c r="K73" s="7">
        <v>6</v>
      </c>
      <c r="L73" s="7">
        <v>5</v>
      </c>
      <c r="N73" s="7">
        <v>26</v>
      </c>
    </row>
    <row r="74" spans="1:14" x14ac:dyDescent="0.2">
      <c r="B74" s="10" t="s">
        <v>37</v>
      </c>
      <c r="C74" s="10">
        <f>((C73+C72)/SUM(C62:C73))*100</f>
        <v>34.375</v>
      </c>
      <c r="D74" s="10">
        <f t="shared" ref="D74:N74" si="12">((D73+D72)/SUM(D62:D73))*100</f>
        <v>33.333333333333329</v>
      </c>
      <c r="E74" s="10">
        <f t="shared" si="12"/>
        <v>27.058823529411764</v>
      </c>
      <c r="F74" s="10">
        <f t="shared" si="12"/>
        <v>20.689655172413794</v>
      </c>
      <c r="G74" s="10">
        <f t="shared" si="12"/>
        <v>15.625</v>
      </c>
      <c r="H74" s="10">
        <f t="shared" si="12"/>
        <v>14.545454545454545</v>
      </c>
      <c r="I74" s="10">
        <f t="shared" si="12"/>
        <v>15.584415584415584</v>
      </c>
      <c r="J74" s="10">
        <f t="shared" si="12"/>
        <v>36.666666666666664</v>
      </c>
      <c r="K74" s="10">
        <f t="shared" si="12"/>
        <v>18.75</v>
      </c>
      <c r="L74" s="10">
        <f t="shared" si="12"/>
        <v>20.833333333333336</v>
      </c>
      <c r="M74" s="10">
        <f t="shared" si="12"/>
        <v>0</v>
      </c>
      <c r="N74" s="10">
        <f t="shared" si="12"/>
        <v>78.787878787878782</v>
      </c>
    </row>
    <row r="75" spans="1:14" x14ac:dyDescent="0.2">
      <c r="A75" s="7" t="s">
        <v>391</v>
      </c>
      <c r="B75" s="7" t="s">
        <v>306</v>
      </c>
      <c r="C75" s="7">
        <v>844</v>
      </c>
      <c r="D75" s="7">
        <v>608</v>
      </c>
      <c r="E75" s="7">
        <v>764</v>
      </c>
      <c r="F75" s="7">
        <v>762</v>
      </c>
      <c r="G75" s="7">
        <v>499</v>
      </c>
      <c r="H75" s="7">
        <v>721</v>
      </c>
      <c r="I75" s="7">
        <v>620</v>
      </c>
      <c r="J75" s="7">
        <v>528</v>
      </c>
      <c r="K75" s="7">
        <v>485</v>
      </c>
      <c r="L75" s="7">
        <v>632</v>
      </c>
      <c r="M75" s="7">
        <v>529</v>
      </c>
      <c r="N75" s="7">
        <v>610</v>
      </c>
    </row>
    <row r="76" spans="1:14" x14ac:dyDescent="0.2">
      <c r="B76" s="8" t="s">
        <v>38</v>
      </c>
      <c r="C76" s="8">
        <f>(SUM(C62:C73)/C75)*100</f>
        <v>3.7914691943127963</v>
      </c>
      <c r="D76" s="8">
        <f t="shared" ref="D76:N76" si="13">(SUM(D62:D73)/D75)*100</f>
        <v>10.361842105263158</v>
      </c>
      <c r="E76" s="8">
        <f t="shared" si="13"/>
        <v>11.125654450261781</v>
      </c>
      <c r="F76" s="8">
        <f t="shared" si="13"/>
        <v>7.6115485564304457</v>
      </c>
      <c r="G76" s="8">
        <f t="shared" si="13"/>
        <v>6.4128256513026045</v>
      </c>
      <c r="H76" s="8">
        <f t="shared" si="13"/>
        <v>7.6282940360610256</v>
      </c>
      <c r="I76" s="8">
        <f t="shared" si="13"/>
        <v>12.419354838709678</v>
      </c>
      <c r="J76" s="8">
        <f t="shared" si="13"/>
        <v>5.6818181818181817</v>
      </c>
      <c r="K76" s="8">
        <f t="shared" si="13"/>
        <v>6.5979381443298974</v>
      </c>
      <c r="L76" s="8">
        <f t="shared" si="13"/>
        <v>3.79746835443038</v>
      </c>
      <c r="M76" s="8">
        <f t="shared" si="13"/>
        <v>2.2684310018903595</v>
      </c>
      <c r="N76" s="8">
        <f t="shared" si="13"/>
        <v>5.4098360655737707</v>
      </c>
    </row>
    <row r="77" spans="1:14" x14ac:dyDescent="0.2">
      <c r="B77" s="8" t="s">
        <v>408</v>
      </c>
      <c r="C77" s="8">
        <f>SUM(C62:C71)/C75*100</f>
        <v>2.4881516587677726</v>
      </c>
      <c r="D77" s="8">
        <f t="shared" ref="D77:N77" si="14">SUM(D62:D71)/D75*100</f>
        <v>6.9078947368421062</v>
      </c>
      <c r="E77" s="8">
        <f t="shared" si="14"/>
        <v>8.1151832460732987</v>
      </c>
      <c r="F77" s="8">
        <f t="shared" si="14"/>
        <v>6.0367454068241466</v>
      </c>
      <c r="G77" s="8">
        <f t="shared" si="14"/>
        <v>5.4108216432865728</v>
      </c>
      <c r="H77" s="8">
        <f t="shared" si="14"/>
        <v>6.5187239944521496</v>
      </c>
      <c r="I77" s="8">
        <f t="shared" si="14"/>
        <v>10.483870967741936</v>
      </c>
      <c r="J77" s="8">
        <f t="shared" si="14"/>
        <v>3.5984848484848486</v>
      </c>
      <c r="K77" s="8">
        <f t="shared" si="14"/>
        <v>5.3608247422680408</v>
      </c>
      <c r="L77" s="8">
        <f t="shared" si="14"/>
        <v>3.0063291139240507</v>
      </c>
      <c r="M77" s="8">
        <f t="shared" si="14"/>
        <v>2.2684310018903595</v>
      </c>
      <c r="N77" s="8">
        <f t="shared" si="14"/>
        <v>1.1475409836065573</v>
      </c>
    </row>
    <row r="78" spans="1:14" x14ac:dyDescent="0.2">
      <c r="B78" s="10" t="s">
        <v>409</v>
      </c>
      <c r="C78" s="8">
        <f>SUM(C72:C73)/C75*100</f>
        <v>1.3033175355450237</v>
      </c>
      <c r="D78" s="8">
        <f t="shared" ref="D78:N78" si="15">SUM(D72:D73)/D75*100</f>
        <v>3.4539473684210531</v>
      </c>
      <c r="E78" s="8">
        <f t="shared" si="15"/>
        <v>3.0104712041884816</v>
      </c>
      <c r="F78" s="8">
        <f t="shared" si="15"/>
        <v>1.5748031496062991</v>
      </c>
      <c r="G78" s="8">
        <f t="shared" si="15"/>
        <v>1.002004008016032</v>
      </c>
      <c r="H78" s="8">
        <f t="shared" si="15"/>
        <v>1.1095700416088765</v>
      </c>
      <c r="I78" s="8">
        <f t="shared" si="15"/>
        <v>1.935483870967742</v>
      </c>
      <c r="J78" s="8">
        <f t="shared" si="15"/>
        <v>2.083333333333333</v>
      </c>
      <c r="K78" s="8">
        <f t="shared" si="15"/>
        <v>1.2371134020618557</v>
      </c>
      <c r="L78" s="8">
        <f t="shared" si="15"/>
        <v>0.79113924050632911</v>
      </c>
      <c r="M78" s="8">
        <f t="shared" si="15"/>
        <v>0</v>
      </c>
      <c r="N78" s="8">
        <f t="shared" si="15"/>
        <v>4.2622950819672125</v>
      </c>
    </row>
    <row r="80" spans="1:14" x14ac:dyDescent="0.2">
      <c r="A80" s="7" t="s">
        <v>1</v>
      </c>
    </row>
    <row r="81" spans="1:10" x14ac:dyDescent="0.2">
      <c r="B81" s="7" t="s">
        <v>0</v>
      </c>
      <c r="C81" s="7">
        <v>579</v>
      </c>
      <c r="D81" s="7">
        <v>751</v>
      </c>
      <c r="E81" s="7">
        <v>922</v>
      </c>
      <c r="F81" s="7">
        <v>1037</v>
      </c>
      <c r="G81" s="7">
        <v>1094</v>
      </c>
      <c r="H81" s="7">
        <v>1323</v>
      </c>
      <c r="I81" s="7">
        <v>1552</v>
      </c>
      <c r="J81" s="7">
        <v>1780</v>
      </c>
    </row>
    <row r="82" spans="1:10" x14ac:dyDescent="0.2">
      <c r="B82" s="7" t="s">
        <v>28</v>
      </c>
      <c r="C82" s="7">
        <v>1371</v>
      </c>
      <c r="D82" s="7">
        <v>1199</v>
      </c>
      <c r="E82" s="7">
        <v>1028</v>
      </c>
      <c r="F82" s="7">
        <v>913</v>
      </c>
      <c r="G82" s="7">
        <v>856</v>
      </c>
      <c r="H82" s="7">
        <v>627</v>
      </c>
      <c r="I82" s="7">
        <v>398</v>
      </c>
      <c r="J82" s="7">
        <v>170</v>
      </c>
    </row>
    <row r="83" spans="1:10" x14ac:dyDescent="0.2">
      <c r="A83" s="7" t="s">
        <v>389</v>
      </c>
      <c r="B83" s="7" t="s">
        <v>316</v>
      </c>
      <c r="C83" s="7">
        <v>22</v>
      </c>
      <c r="D83" s="7">
        <v>28</v>
      </c>
      <c r="E83" s="7">
        <v>34</v>
      </c>
      <c r="F83" s="7">
        <v>38</v>
      </c>
      <c r="G83" s="7">
        <v>40</v>
      </c>
      <c r="H83" s="7">
        <v>48</v>
      </c>
      <c r="I83" s="7">
        <v>56</v>
      </c>
      <c r="J83" s="7">
        <v>64</v>
      </c>
    </row>
    <row r="84" spans="1:10" x14ac:dyDescent="0.2">
      <c r="A84" s="7" t="s">
        <v>387</v>
      </c>
      <c r="B84" s="7" t="s">
        <v>10</v>
      </c>
      <c r="G84" s="7">
        <v>0.25</v>
      </c>
    </row>
    <row r="85" spans="1:10" x14ac:dyDescent="0.2">
      <c r="A85" s="7" t="s">
        <v>387</v>
      </c>
      <c r="B85" s="7" t="s">
        <v>22</v>
      </c>
      <c r="C85" s="7">
        <v>1</v>
      </c>
      <c r="D85" s="7">
        <v>1</v>
      </c>
      <c r="E85" s="7">
        <v>0.25</v>
      </c>
      <c r="F85" s="7">
        <v>0.25</v>
      </c>
      <c r="G85" s="7">
        <v>0.25</v>
      </c>
      <c r="H85" s="7">
        <v>0.25</v>
      </c>
      <c r="J85" s="7">
        <v>0.25</v>
      </c>
    </row>
    <row r="86" spans="1:10" x14ac:dyDescent="0.2">
      <c r="A86" s="7" t="s">
        <v>387</v>
      </c>
      <c r="B86" s="7" t="s">
        <v>11</v>
      </c>
      <c r="C86" s="7">
        <v>1</v>
      </c>
      <c r="D86" s="7">
        <v>1</v>
      </c>
      <c r="E86" s="7">
        <v>1</v>
      </c>
      <c r="F86" s="7">
        <v>3</v>
      </c>
      <c r="G86" s="7">
        <v>3</v>
      </c>
      <c r="H86" s="7">
        <v>1</v>
      </c>
      <c r="I86" s="7">
        <v>0.25</v>
      </c>
      <c r="J86" s="7">
        <v>1</v>
      </c>
    </row>
    <row r="87" spans="1:10" x14ac:dyDescent="0.2">
      <c r="A87" s="7" t="s">
        <v>387</v>
      </c>
      <c r="B87" s="7" t="s">
        <v>34</v>
      </c>
      <c r="C87" s="7">
        <v>0.25</v>
      </c>
      <c r="F87" s="7">
        <v>0.25</v>
      </c>
    </row>
    <row r="88" spans="1:10" x14ac:dyDescent="0.2">
      <c r="A88" s="7" t="s">
        <v>387</v>
      </c>
      <c r="B88" s="7" t="s">
        <v>12</v>
      </c>
      <c r="E88" s="7">
        <v>0.25</v>
      </c>
      <c r="G88" s="7">
        <v>0.25</v>
      </c>
      <c r="H88" s="7">
        <v>0.25</v>
      </c>
      <c r="J88" s="7">
        <v>0.25</v>
      </c>
    </row>
    <row r="89" spans="1:10" x14ac:dyDescent="0.2">
      <c r="A89" s="7" t="s">
        <v>387</v>
      </c>
      <c r="B89" s="7" t="s">
        <v>13</v>
      </c>
      <c r="C89" s="7">
        <v>0.25</v>
      </c>
      <c r="D89" s="7">
        <v>0.25</v>
      </c>
      <c r="E89" s="7">
        <v>0.25</v>
      </c>
      <c r="F89" s="7">
        <v>0.25</v>
      </c>
    </row>
    <row r="90" spans="1:10" x14ac:dyDescent="0.2">
      <c r="A90" s="7" t="s">
        <v>387</v>
      </c>
      <c r="B90" s="7" t="s">
        <v>35</v>
      </c>
    </row>
    <row r="91" spans="1:10" x14ac:dyDescent="0.2">
      <c r="A91" s="7" t="s">
        <v>387</v>
      </c>
      <c r="B91" s="7" t="s">
        <v>14</v>
      </c>
      <c r="D91" s="7">
        <v>0.25</v>
      </c>
      <c r="G91" s="7">
        <v>0.25</v>
      </c>
      <c r="J91" s="7">
        <v>0.25</v>
      </c>
    </row>
    <row r="92" spans="1:10" x14ac:dyDescent="0.2">
      <c r="A92" s="7" t="s">
        <v>387</v>
      </c>
      <c r="B92" s="7" t="s">
        <v>15</v>
      </c>
      <c r="C92" s="7">
        <v>14</v>
      </c>
      <c r="D92" s="7">
        <v>6</v>
      </c>
      <c r="E92" s="7">
        <v>6</v>
      </c>
      <c r="F92" s="7">
        <v>6</v>
      </c>
      <c r="G92" s="7">
        <v>2</v>
      </c>
      <c r="H92" s="7">
        <v>2</v>
      </c>
      <c r="I92" s="7">
        <v>0.25</v>
      </c>
      <c r="J92" s="7">
        <v>2</v>
      </c>
    </row>
    <row r="93" spans="1:10" x14ac:dyDescent="0.2">
      <c r="A93" s="7" t="s">
        <v>387</v>
      </c>
      <c r="B93" s="7" t="s">
        <v>17</v>
      </c>
      <c r="E93" s="7">
        <v>0.25</v>
      </c>
      <c r="F93" s="7">
        <v>0.25</v>
      </c>
      <c r="J93" s="7">
        <v>0.25</v>
      </c>
    </row>
    <row r="94" spans="1:10" x14ac:dyDescent="0.2">
      <c r="A94" s="7" t="s">
        <v>387</v>
      </c>
      <c r="B94" s="7" t="s">
        <v>36</v>
      </c>
      <c r="C94" s="7">
        <v>0.25</v>
      </c>
      <c r="D94" s="7">
        <v>0.25</v>
      </c>
      <c r="E94" s="7">
        <v>4</v>
      </c>
      <c r="F94" s="7">
        <v>3</v>
      </c>
      <c r="G94" s="7">
        <v>2</v>
      </c>
      <c r="H94" s="7">
        <v>1</v>
      </c>
      <c r="I94" s="7">
        <v>0.25</v>
      </c>
      <c r="J94" s="7">
        <v>0.5</v>
      </c>
    </row>
    <row r="95" spans="1:10" x14ac:dyDescent="0.2">
      <c r="A95" s="7" t="s">
        <v>388</v>
      </c>
      <c r="B95" s="7" t="s">
        <v>24</v>
      </c>
      <c r="D95" s="7">
        <v>3</v>
      </c>
      <c r="F95" s="7">
        <v>0.25</v>
      </c>
      <c r="G95" s="7">
        <v>0.25</v>
      </c>
      <c r="I95" s="7">
        <v>0.25</v>
      </c>
    </row>
    <row r="96" spans="1:10" x14ac:dyDescent="0.2">
      <c r="A96" s="7" t="s">
        <v>388</v>
      </c>
      <c r="B96" s="7" t="s">
        <v>26</v>
      </c>
      <c r="G96" s="7">
        <v>0.25</v>
      </c>
    </row>
    <row r="97" spans="1:28" x14ac:dyDescent="0.2">
      <c r="A97" s="7" t="s">
        <v>388</v>
      </c>
      <c r="B97" s="7" t="s">
        <v>23</v>
      </c>
      <c r="C97" s="7">
        <v>1</v>
      </c>
      <c r="D97" s="7">
        <v>0.25</v>
      </c>
      <c r="E97" s="7">
        <v>0.25</v>
      </c>
      <c r="F97" s="7">
        <v>0.25</v>
      </c>
      <c r="G97" s="7">
        <v>1</v>
      </c>
      <c r="H97" s="7">
        <v>0.25</v>
      </c>
      <c r="I97" s="7">
        <v>0.25</v>
      </c>
      <c r="J97" s="7">
        <v>0.25</v>
      </c>
    </row>
    <row r="98" spans="1:28" x14ac:dyDescent="0.2">
      <c r="B98" s="10" t="s">
        <v>37</v>
      </c>
      <c r="C98" s="10">
        <f>(SUM(C95:C97)/SUM(C84:C97))*100</f>
        <v>5.6338028169014089</v>
      </c>
      <c r="D98" s="10">
        <f t="shared" ref="D98:J98" si="16">(SUM(D95:D97)/SUM(D84:D97))*100</f>
        <v>27.083333333333332</v>
      </c>
      <c r="E98" s="10">
        <f t="shared" si="16"/>
        <v>2.0408163265306123</v>
      </c>
      <c r="F98" s="10">
        <f t="shared" si="16"/>
        <v>3.7037037037037033</v>
      </c>
      <c r="G98" s="10">
        <f t="shared" si="16"/>
        <v>15.789473684210526</v>
      </c>
      <c r="H98" s="10">
        <f t="shared" si="16"/>
        <v>5.2631578947368416</v>
      </c>
      <c r="I98" s="10">
        <f t="shared" si="16"/>
        <v>40</v>
      </c>
      <c r="J98" s="10">
        <f t="shared" si="16"/>
        <v>5.2631578947368416</v>
      </c>
    </row>
    <row r="99" spans="1:28" x14ac:dyDescent="0.2">
      <c r="A99" s="7" t="s">
        <v>391</v>
      </c>
      <c r="B99" s="7" t="s">
        <v>306</v>
      </c>
      <c r="C99" s="7">
        <v>115.25</v>
      </c>
      <c r="D99" s="7">
        <v>135.25</v>
      </c>
      <c r="E99" s="7">
        <v>118</v>
      </c>
      <c r="F99" s="7">
        <v>125.75</v>
      </c>
      <c r="G99" s="7">
        <v>106.25</v>
      </c>
      <c r="H99" s="7">
        <v>119.75</v>
      </c>
      <c r="I99" s="7">
        <v>114.5</v>
      </c>
      <c r="J99" s="7">
        <v>112.25</v>
      </c>
    </row>
    <row r="100" spans="1:28" x14ac:dyDescent="0.2">
      <c r="B100" s="8" t="s">
        <v>38</v>
      </c>
      <c r="C100" s="8">
        <f>(SUM(C84:C97)/C99)*100</f>
        <v>15.40130151843818</v>
      </c>
      <c r="D100" s="8">
        <f t="shared" ref="D100:J100" si="17">(SUM(D84:D97)/D99)*100</f>
        <v>8.8724584103512019</v>
      </c>
      <c r="E100" s="8">
        <f t="shared" si="17"/>
        <v>10.381355932203389</v>
      </c>
      <c r="F100" s="8">
        <f t="shared" si="17"/>
        <v>10.735586481113319</v>
      </c>
      <c r="G100" s="8">
        <f t="shared" si="17"/>
        <v>8.9411764705882355</v>
      </c>
      <c r="H100" s="8">
        <f t="shared" si="17"/>
        <v>3.9665970772442591</v>
      </c>
      <c r="I100" s="8">
        <f t="shared" si="17"/>
        <v>1.0917030567685588</v>
      </c>
      <c r="J100" s="8">
        <f t="shared" si="17"/>
        <v>4.231625835189309</v>
      </c>
    </row>
    <row r="101" spans="1:28" x14ac:dyDescent="0.2">
      <c r="B101" s="8" t="s">
        <v>408</v>
      </c>
      <c r="C101" s="8">
        <f>SUM(C84:C94)/C99*100</f>
        <v>14.533622559652928</v>
      </c>
      <c r="D101" s="8">
        <f t="shared" ref="D101:J101" si="18">SUM(D84:D94)/D99*100</f>
        <v>6.4695009242144179</v>
      </c>
      <c r="E101" s="8">
        <f t="shared" si="18"/>
        <v>10.16949152542373</v>
      </c>
      <c r="F101" s="8">
        <f t="shared" si="18"/>
        <v>10.337972166998012</v>
      </c>
      <c r="G101" s="8">
        <f t="shared" si="18"/>
        <v>7.5294117647058814</v>
      </c>
      <c r="H101" s="8">
        <f t="shared" si="18"/>
        <v>3.7578288100208765</v>
      </c>
      <c r="I101" s="8">
        <f t="shared" si="18"/>
        <v>0.65502183406113534</v>
      </c>
      <c r="J101" s="8">
        <f t="shared" si="18"/>
        <v>4.0089086859688194</v>
      </c>
    </row>
    <row r="102" spans="1:28" x14ac:dyDescent="0.2">
      <c r="B102" s="10" t="s">
        <v>409</v>
      </c>
      <c r="C102" s="8">
        <f>SUM(C95:C97)/C99*100</f>
        <v>0.86767895878524948</v>
      </c>
      <c r="D102" s="8">
        <f t="shared" ref="D102:J102" si="19">SUM(D95:D97)/D99*100</f>
        <v>2.4029574861367835</v>
      </c>
      <c r="E102" s="8">
        <f t="shared" si="19"/>
        <v>0.21186440677966101</v>
      </c>
      <c r="F102" s="8">
        <f t="shared" si="19"/>
        <v>0.39761431411530812</v>
      </c>
      <c r="G102" s="8">
        <f t="shared" si="19"/>
        <v>1.411764705882353</v>
      </c>
      <c r="H102" s="8">
        <f t="shared" si="19"/>
        <v>0.20876826722338201</v>
      </c>
      <c r="I102" s="8">
        <f t="shared" si="19"/>
        <v>0.43668122270742354</v>
      </c>
      <c r="J102" s="8">
        <f t="shared" si="19"/>
        <v>0.22271714922048996</v>
      </c>
    </row>
    <row r="103" spans="1:28" x14ac:dyDescent="0.2">
      <c r="B103" s="10"/>
      <c r="C103" s="8"/>
      <c r="D103" s="8"/>
      <c r="E103" s="8"/>
      <c r="F103" s="8"/>
      <c r="G103" s="8"/>
      <c r="H103" s="8"/>
      <c r="I103" s="8"/>
      <c r="J103" s="8"/>
    </row>
    <row r="104" spans="1:28" x14ac:dyDescent="0.2">
      <c r="A104" s="2" t="s">
        <v>2</v>
      </c>
      <c r="B104" s="8"/>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8" s="2" customFormat="1" x14ac:dyDescent="0.2">
      <c r="B105" t="s">
        <v>411</v>
      </c>
      <c r="C105">
        <v>80</v>
      </c>
      <c r="D105">
        <v>84</v>
      </c>
      <c r="E105">
        <v>92</v>
      </c>
      <c r="F105">
        <v>94</v>
      </c>
      <c r="G105">
        <v>100</v>
      </c>
      <c r="H105">
        <v>104</v>
      </c>
      <c r="I105">
        <v>106</v>
      </c>
      <c r="J105">
        <v>108</v>
      </c>
      <c r="K105">
        <v>110</v>
      </c>
      <c r="L105">
        <v>112</v>
      </c>
      <c r="M105">
        <v>114</v>
      </c>
      <c r="N105">
        <v>116</v>
      </c>
      <c r="O105">
        <v>118</v>
      </c>
      <c r="P105">
        <v>120</v>
      </c>
      <c r="Q105">
        <v>122</v>
      </c>
      <c r="R105">
        <v>124</v>
      </c>
      <c r="S105">
        <v>126</v>
      </c>
      <c r="T105">
        <v>128</v>
      </c>
      <c r="U105">
        <v>130</v>
      </c>
      <c r="V105">
        <v>132</v>
      </c>
      <c r="W105">
        <v>134</v>
      </c>
      <c r="X105">
        <v>136</v>
      </c>
      <c r="Y105">
        <v>138</v>
      </c>
      <c r="Z105">
        <v>140</v>
      </c>
      <c r="AA105">
        <v>142</v>
      </c>
      <c r="AB105">
        <v>144</v>
      </c>
    </row>
    <row r="106" spans="1:28" s="2" customFormat="1" x14ac:dyDescent="0.2">
      <c r="B106" t="s">
        <v>412</v>
      </c>
      <c r="C106">
        <v>593</v>
      </c>
      <c r="D106">
        <v>625</v>
      </c>
      <c r="E106">
        <v>690</v>
      </c>
      <c r="F106">
        <v>706</v>
      </c>
      <c r="G106">
        <v>754</v>
      </c>
      <c r="H106">
        <v>786</v>
      </c>
      <c r="I106">
        <v>802</v>
      </c>
      <c r="J106">
        <v>818</v>
      </c>
      <c r="K106">
        <v>834</v>
      </c>
      <c r="L106">
        <v>851</v>
      </c>
      <c r="M106">
        <v>916</v>
      </c>
      <c r="N106">
        <v>981</v>
      </c>
      <c r="O106">
        <v>1047</v>
      </c>
      <c r="P106">
        <v>1112</v>
      </c>
      <c r="Q106">
        <v>1178</v>
      </c>
      <c r="R106">
        <v>1243</v>
      </c>
      <c r="S106">
        <v>1309</v>
      </c>
      <c r="T106">
        <v>1374</v>
      </c>
      <c r="U106">
        <v>1440</v>
      </c>
      <c r="V106">
        <v>1505</v>
      </c>
      <c r="W106">
        <v>1570</v>
      </c>
      <c r="X106">
        <v>1636</v>
      </c>
      <c r="Y106">
        <v>1701</v>
      </c>
      <c r="Z106">
        <v>1767</v>
      </c>
      <c r="AA106">
        <v>1832</v>
      </c>
      <c r="AB106">
        <v>1898</v>
      </c>
    </row>
    <row r="107" spans="1:28" s="2" customFormat="1" x14ac:dyDescent="0.2">
      <c r="A107" s="2" t="s">
        <v>389</v>
      </c>
      <c r="B107" t="s">
        <v>28</v>
      </c>
      <c r="C107">
        <v>1357</v>
      </c>
      <c r="D107">
        <v>1325</v>
      </c>
      <c r="E107">
        <v>1260</v>
      </c>
      <c r="F107">
        <v>1244</v>
      </c>
      <c r="G107">
        <v>1196</v>
      </c>
      <c r="H107">
        <v>1164</v>
      </c>
      <c r="I107">
        <v>1148</v>
      </c>
      <c r="J107">
        <v>1132</v>
      </c>
      <c r="K107">
        <v>1116</v>
      </c>
      <c r="L107">
        <v>1099</v>
      </c>
      <c r="M107">
        <v>1034</v>
      </c>
      <c r="N107">
        <v>969</v>
      </c>
      <c r="O107">
        <v>903</v>
      </c>
      <c r="P107">
        <v>838</v>
      </c>
      <c r="Q107">
        <v>772</v>
      </c>
      <c r="R107">
        <v>707</v>
      </c>
      <c r="S107">
        <v>641</v>
      </c>
      <c r="T107">
        <v>576</v>
      </c>
      <c r="U107">
        <v>510</v>
      </c>
      <c r="V107">
        <v>445</v>
      </c>
      <c r="W107">
        <v>380</v>
      </c>
      <c r="X107">
        <v>314</v>
      </c>
      <c r="Y107">
        <v>249</v>
      </c>
      <c r="Z107">
        <v>183</v>
      </c>
      <c r="AA107">
        <v>118</v>
      </c>
      <c r="AB107">
        <v>52</v>
      </c>
    </row>
    <row r="108" spans="1:28" s="2" customFormat="1" x14ac:dyDescent="0.2">
      <c r="A108" s="2" t="s">
        <v>387</v>
      </c>
      <c r="B108" s="1" t="s">
        <v>10</v>
      </c>
      <c r="C108" s="1">
        <v>2</v>
      </c>
      <c r="D108" s="1">
        <v>3</v>
      </c>
      <c r="E108">
        <v>1</v>
      </c>
      <c r="F108"/>
      <c r="G108"/>
      <c r="H108"/>
      <c r="I108"/>
      <c r="J108"/>
      <c r="K108"/>
      <c r="L108"/>
      <c r="M108">
        <v>1</v>
      </c>
      <c r="N108"/>
      <c r="O108">
        <v>1</v>
      </c>
      <c r="P108"/>
      <c r="Q108"/>
      <c r="R108"/>
      <c r="S108"/>
      <c r="T108"/>
      <c r="U108"/>
      <c r="V108"/>
      <c r="W108"/>
      <c r="X108"/>
      <c r="Y108"/>
      <c r="Z108"/>
      <c r="AA108"/>
      <c r="AB108"/>
    </row>
    <row r="109" spans="1:28" s="2" customFormat="1" x14ac:dyDescent="0.2">
      <c r="A109" s="2" t="s">
        <v>387</v>
      </c>
      <c r="B109" s="1" t="s">
        <v>22</v>
      </c>
      <c r="C109" s="1"/>
      <c r="D109" s="1">
        <v>1</v>
      </c>
      <c r="E109"/>
      <c r="F109"/>
      <c r="G109"/>
      <c r="H109"/>
      <c r="I109"/>
      <c r="J109">
        <v>1</v>
      </c>
      <c r="K109"/>
      <c r="L109">
        <v>3</v>
      </c>
      <c r="M109"/>
      <c r="N109">
        <v>1</v>
      </c>
      <c r="O109"/>
      <c r="P109"/>
      <c r="Q109"/>
      <c r="R109">
        <v>1</v>
      </c>
      <c r="S109"/>
      <c r="T109"/>
      <c r="U109"/>
      <c r="V109">
        <v>1</v>
      </c>
      <c r="W109"/>
      <c r="X109">
        <v>1</v>
      </c>
      <c r="Y109"/>
      <c r="Z109"/>
      <c r="AA109"/>
      <c r="AB109">
        <v>3</v>
      </c>
    </row>
    <row r="110" spans="1:28" s="2" customFormat="1" x14ac:dyDescent="0.2">
      <c r="A110" s="2" t="s">
        <v>387</v>
      </c>
      <c r="B110" s="1" t="s">
        <v>11</v>
      </c>
      <c r="C110" s="1"/>
      <c r="D110" s="1">
        <v>1</v>
      </c>
      <c r="E110">
        <v>1</v>
      </c>
      <c r="F110" s="1">
        <v>1</v>
      </c>
      <c r="G110"/>
      <c r="H110">
        <v>1</v>
      </c>
      <c r="I110"/>
      <c r="J110">
        <v>1</v>
      </c>
      <c r="K110">
        <v>2</v>
      </c>
      <c r="L110">
        <v>1</v>
      </c>
      <c r="M110"/>
      <c r="N110"/>
      <c r="O110"/>
      <c r="P110"/>
      <c r="Q110"/>
      <c r="R110"/>
      <c r="S110"/>
      <c r="T110"/>
      <c r="U110"/>
      <c r="V110"/>
      <c r="W110"/>
      <c r="X110">
        <v>1</v>
      </c>
      <c r="Y110"/>
      <c r="Z110"/>
      <c r="AA110"/>
      <c r="AB110"/>
    </row>
    <row r="111" spans="1:28" s="2" customFormat="1" x14ac:dyDescent="0.2">
      <c r="A111" s="2" t="s">
        <v>387</v>
      </c>
      <c r="B111" s="1" t="s">
        <v>12</v>
      </c>
      <c r="C111" s="1">
        <v>3</v>
      </c>
      <c r="D111" s="1">
        <v>1</v>
      </c>
      <c r="E111"/>
      <c r="F111" s="1">
        <v>1</v>
      </c>
      <c r="G111"/>
      <c r="H111"/>
      <c r="I111"/>
      <c r="J111"/>
      <c r="K111"/>
      <c r="L111"/>
      <c r="M111"/>
      <c r="N111"/>
      <c r="O111"/>
      <c r="P111"/>
      <c r="Q111"/>
      <c r="R111"/>
      <c r="S111"/>
      <c r="T111"/>
      <c r="U111">
        <v>1</v>
      </c>
      <c r="V111"/>
      <c r="W111"/>
      <c r="X111"/>
      <c r="Y111"/>
      <c r="Z111"/>
      <c r="AA111"/>
      <c r="AB111"/>
    </row>
    <row r="112" spans="1:28" s="2" customFormat="1" x14ac:dyDescent="0.2">
      <c r="A112" s="2" t="s">
        <v>387</v>
      </c>
      <c r="B112" s="1" t="s">
        <v>14</v>
      </c>
      <c r="C112" s="1"/>
      <c r="D112" s="1">
        <v>1</v>
      </c>
      <c r="E112"/>
      <c r="F112"/>
      <c r="G112"/>
      <c r="H112"/>
      <c r="I112"/>
      <c r="J112"/>
      <c r="K112"/>
      <c r="L112"/>
      <c r="M112"/>
      <c r="N112"/>
      <c r="O112"/>
      <c r="P112"/>
      <c r="Q112"/>
      <c r="R112"/>
      <c r="S112">
        <v>1</v>
      </c>
      <c r="T112"/>
      <c r="U112"/>
      <c r="V112"/>
      <c r="W112"/>
      <c r="X112"/>
      <c r="Y112"/>
      <c r="Z112">
        <v>1</v>
      </c>
      <c r="AA112"/>
      <c r="AB112"/>
    </row>
    <row r="113" spans="1:28" s="2" customFormat="1" x14ac:dyDescent="0.2">
      <c r="A113" s="2" t="s">
        <v>387</v>
      </c>
      <c r="B113" s="1" t="s">
        <v>15</v>
      </c>
      <c r="C113" s="1">
        <v>2</v>
      </c>
      <c r="D113" s="1">
        <v>6</v>
      </c>
      <c r="E113">
        <v>1</v>
      </c>
      <c r="F113" s="1">
        <v>3</v>
      </c>
      <c r="G113">
        <v>1</v>
      </c>
      <c r="H113">
        <v>1</v>
      </c>
      <c r="I113">
        <v>1</v>
      </c>
      <c r="J113">
        <v>1</v>
      </c>
      <c r="K113"/>
      <c r="L113"/>
      <c r="M113"/>
      <c r="N113"/>
      <c r="O113"/>
      <c r="P113">
        <v>1</v>
      </c>
      <c r="Q113">
        <v>1</v>
      </c>
      <c r="R113"/>
      <c r="S113">
        <v>1</v>
      </c>
      <c r="T113"/>
      <c r="U113">
        <v>1</v>
      </c>
      <c r="V113">
        <v>1</v>
      </c>
      <c r="W113"/>
      <c r="X113"/>
      <c r="Y113"/>
      <c r="Z113"/>
      <c r="AA113"/>
      <c r="AB113">
        <v>2</v>
      </c>
    </row>
    <row r="114" spans="1:28" s="2" customFormat="1" x14ac:dyDescent="0.2">
      <c r="A114" s="2" t="s">
        <v>387</v>
      </c>
      <c r="B114" s="1" t="s">
        <v>16</v>
      </c>
      <c r="C114" s="1">
        <v>3</v>
      </c>
      <c r="D114" s="1">
        <v>1</v>
      </c>
      <c r="E114">
        <v>1</v>
      </c>
      <c r="F114" s="1">
        <v>5</v>
      </c>
      <c r="G114">
        <v>8</v>
      </c>
      <c r="H114">
        <v>2</v>
      </c>
      <c r="I114"/>
      <c r="J114"/>
      <c r="K114"/>
      <c r="L114"/>
      <c r="M114">
        <v>2</v>
      </c>
      <c r="N114">
        <v>1</v>
      </c>
      <c r="O114">
        <v>1</v>
      </c>
      <c r="P114"/>
      <c r="Q114"/>
      <c r="R114"/>
      <c r="S114"/>
      <c r="T114"/>
      <c r="U114">
        <v>1</v>
      </c>
      <c r="V114">
        <v>3</v>
      </c>
      <c r="W114"/>
      <c r="X114">
        <v>1</v>
      </c>
      <c r="Y114">
        <v>3</v>
      </c>
      <c r="Z114"/>
      <c r="AA114">
        <v>2</v>
      </c>
      <c r="AB114">
        <v>1</v>
      </c>
    </row>
    <row r="115" spans="1:28" s="2" customFormat="1" x14ac:dyDescent="0.2">
      <c r="A115" s="2" t="s">
        <v>387</v>
      </c>
      <c r="B115" s="1" t="s">
        <v>394</v>
      </c>
      <c r="C115" s="1"/>
      <c r="D115" s="1"/>
      <c r="E115">
        <v>2</v>
      </c>
      <c r="F115"/>
      <c r="G115">
        <v>1</v>
      </c>
      <c r="H115"/>
      <c r="I115"/>
      <c r="J115"/>
      <c r="K115"/>
      <c r="L115"/>
      <c r="M115"/>
      <c r="N115"/>
      <c r="O115"/>
      <c r="P115"/>
      <c r="Q115"/>
      <c r="R115"/>
      <c r="S115"/>
      <c r="T115"/>
      <c r="U115"/>
      <c r="V115"/>
      <c r="W115"/>
      <c r="X115">
        <v>1</v>
      </c>
      <c r="Y115"/>
      <c r="Z115"/>
      <c r="AA115"/>
      <c r="AB115">
        <v>2</v>
      </c>
    </row>
    <row r="116" spans="1:28" s="2" customFormat="1" x14ac:dyDescent="0.2">
      <c r="A116" s="2" t="s">
        <v>387</v>
      </c>
      <c r="B116" s="1" t="s">
        <v>17</v>
      </c>
      <c r="C116" s="1">
        <v>1</v>
      </c>
      <c r="D116" s="1"/>
      <c r="E116"/>
      <c r="F116"/>
      <c r="G116"/>
      <c r="H116">
        <v>1</v>
      </c>
      <c r="I116"/>
      <c r="J116"/>
      <c r="K116"/>
      <c r="L116">
        <v>1</v>
      </c>
      <c r="M116">
        <v>4</v>
      </c>
      <c r="N116">
        <v>3</v>
      </c>
      <c r="O116"/>
      <c r="P116">
        <v>1</v>
      </c>
      <c r="Q116">
        <v>1</v>
      </c>
      <c r="R116">
        <v>1</v>
      </c>
      <c r="S116">
        <v>1</v>
      </c>
      <c r="T116">
        <v>3</v>
      </c>
      <c r="U116">
        <v>1</v>
      </c>
      <c r="V116">
        <v>5</v>
      </c>
      <c r="W116"/>
      <c r="X116">
        <v>1</v>
      </c>
      <c r="Y116"/>
      <c r="Z116"/>
      <c r="AA116"/>
      <c r="AB116">
        <v>3</v>
      </c>
    </row>
    <row r="117" spans="1:28" s="2" customFormat="1" x14ac:dyDescent="0.2">
      <c r="A117" s="2" t="s">
        <v>387</v>
      </c>
      <c r="B117" s="1" t="s">
        <v>18</v>
      </c>
      <c r="C117" s="1"/>
      <c r="D117" s="1"/>
      <c r="E117">
        <v>2</v>
      </c>
      <c r="F117">
        <v>1</v>
      </c>
      <c r="G117">
        <v>2</v>
      </c>
      <c r="H117"/>
      <c r="I117">
        <v>1</v>
      </c>
      <c r="J117"/>
      <c r="K117">
        <v>1</v>
      </c>
      <c r="L117">
        <v>1</v>
      </c>
      <c r="M117">
        <v>3.5</v>
      </c>
      <c r="N117">
        <v>1</v>
      </c>
      <c r="O117">
        <v>1</v>
      </c>
      <c r="P117"/>
      <c r="Q117"/>
      <c r="R117"/>
      <c r="S117"/>
      <c r="T117"/>
      <c r="U117"/>
      <c r="V117"/>
      <c r="W117"/>
      <c r="X117"/>
      <c r="Y117"/>
      <c r="Z117"/>
      <c r="AA117"/>
      <c r="AB117"/>
    </row>
    <row r="118" spans="1:28" s="2" customFormat="1" x14ac:dyDescent="0.2">
      <c r="A118" s="2" t="s">
        <v>387</v>
      </c>
      <c r="B118" s="1" t="s">
        <v>415</v>
      </c>
      <c r="C118" s="1"/>
      <c r="D118" s="1"/>
      <c r="E118"/>
      <c r="F118"/>
      <c r="G118">
        <v>1</v>
      </c>
      <c r="H118"/>
      <c r="I118"/>
      <c r="J118"/>
      <c r="K118"/>
      <c r="L118"/>
      <c r="M118"/>
      <c r="N118">
        <v>1</v>
      </c>
      <c r="O118"/>
      <c r="P118"/>
      <c r="Q118"/>
      <c r="R118"/>
      <c r="S118"/>
      <c r="T118"/>
      <c r="U118"/>
      <c r="V118"/>
      <c r="W118"/>
      <c r="X118"/>
      <c r="Y118"/>
      <c r="Z118"/>
      <c r="AA118"/>
      <c r="AB118"/>
    </row>
    <row r="119" spans="1:28" s="2" customFormat="1" x14ac:dyDescent="0.2">
      <c r="A119" s="2" t="s">
        <v>387</v>
      </c>
      <c r="B119" s="1" t="s">
        <v>19</v>
      </c>
      <c r="C119" s="1">
        <v>1</v>
      </c>
      <c r="D119" s="1">
        <v>1</v>
      </c>
      <c r="E119">
        <v>3</v>
      </c>
      <c r="F119" s="1">
        <v>7</v>
      </c>
      <c r="G119" s="1">
        <v>13</v>
      </c>
      <c r="H119" s="1">
        <v>6</v>
      </c>
      <c r="I119" s="1">
        <v>5</v>
      </c>
      <c r="J119" s="1">
        <v>2</v>
      </c>
      <c r="K119" s="1">
        <v>1</v>
      </c>
      <c r="L119" s="1">
        <v>4</v>
      </c>
      <c r="M119" s="1">
        <v>6</v>
      </c>
      <c r="N119" s="1">
        <v>6</v>
      </c>
      <c r="O119" s="1">
        <v>1</v>
      </c>
      <c r="P119" s="1">
        <v>4</v>
      </c>
      <c r="Q119"/>
      <c r="R119" s="1">
        <v>6</v>
      </c>
      <c r="S119" s="1">
        <v>1</v>
      </c>
      <c r="T119" s="1">
        <v>5</v>
      </c>
      <c r="U119" s="1">
        <v>1</v>
      </c>
      <c r="V119" s="1">
        <v>2</v>
      </c>
      <c r="W119" s="1">
        <v>1</v>
      </c>
      <c r="X119" s="1">
        <v>4</v>
      </c>
      <c r="Y119" s="1">
        <v>2</v>
      </c>
      <c r="Z119" s="1">
        <v>2</v>
      </c>
      <c r="AA119" s="1">
        <v>1</v>
      </c>
      <c r="AB119" s="1">
        <v>4</v>
      </c>
    </row>
    <row r="120" spans="1:28" s="2" customFormat="1" x14ac:dyDescent="0.2">
      <c r="A120" s="2" t="s">
        <v>387</v>
      </c>
      <c r="B120" s="1" t="s">
        <v>20</v>
      </c>
      <c r="C120" s="1"/>
      <c r="D120" s="1">
        <v>2</v>
      </c>
      <c r="E120"/>
      <c r="F120"/>
      <c r="G120">
        <v>1</v>
      </c>
      <c r="H120">
        <v>3</v>
      </c>
      <c r="I120">
        <v>2</v>
      </c>
      <c r="J120">
        <v>3</v>
      </c>
      <c r="K120"/>
      <c r="L120">
        <v>2</v>
      </c>
      <c r="M120">
        <v>3</v>
      </c>
      <c r="N120">
        <v>1</v>
      </c>
      <c r="O120"/>
      <c r="P120"/>
      <c r="Q120"/>
      <c r="R120"/>
      <c r="S120"/>
      <c r="T120"/>
      <c r="U120"/>
      <c r="V120">
        <v>2</v>
      </c>
      <c r="W120">
        <v>1</v>
      </c>
      <c r="X120">
        <v>2</v>
      </c>
      <c r="Y120">
        <v>2</v>
      </c>
      <c r="Z120">
        <v>2</v>
      </c>
      <c r="AA120">
        <v>3</v>
      </c>
      <c r="AB120">
        <v>3</v>
      </c>
    </row>
    <row r="121" spans="1:28" s="2" customFormat="1" x14ac:dyDescent="0.2">
      <c r="A121" s="2" t="s">
        <v>388</v>
      </c>
      <c r="B121" s="1" t="s">
        <v>25</v>
      </c>
      <c r="C121" s="1">
        <v>3</v>
      </c>
      <c r="D121" s="1">
        <v>8</v>
      </c>
      <c r="E121">
        <v>9</v>
      </c>
      <c r="F121" s="1">
        <v>4</v>
      </c>
      <c r="G121">
        <v>3</v>
      </c>
      <c r="H121">
        <v>3</v>
      </c>
      <c r="I121"/>
      <c r="J121"/>
      <c r="K121"/>
      <c r="L121"/>
      <c r="M121">
        <v>3</v>
      </c>
      <c r="N121">
        <v>1</v>
      </c>
      <c r="O121">
        <v>4</v>
      </c>
      <c r="P121"/>
      <c r="Q121"/>
      <c r="R121">
        <v>1</v>
      </c>
      <c r="S121"/>
      <c r="T121"/>
      <c r="U121">
        <v>3</v>
      </c>
      <c r="V121">
        <v>2</v>
      </c>
      <c r="W121">
        <v>2</v>
      </c>
      <c r="X121">
        <v>1</v>
      </c>
      <c r="Y121">
        <v>1</v>
      </c>
      <c r="Z121">
        <v>6</v>
      </c>
      <c r="AA121">
        <v>3</v>
      </c>
      <c r="AB121">
        <v>3</v>
      </c>
    </row>
    <row r="122" spans="1:28" s="2" customFormat="1" x14ac:dyDescent="0.2">
      <c r="A122" s="2" t="s">
        <v>388</v>
      </c>
      <c r="B122" s="1" t="s">
        <v>26</v>
      </c>
      <c r="C122" s="1"/>
      <c r="D122" s="1">
        <v>1</v>
      </c>
      <c r="E122"/>
      <c r="F122">
        <v>5</v>
      </c>
      <c r="G122"/>
      <c r="H122"/>
      <c r="I122"/>
      <c r="J122"/>
      <c r="K122"/>
      <c r="L122"/>
      <c r="M122"/>
      <c r="N122"/>
      <c r="O122"/>
      <c r="P122"/>
      <c r="Q122"/>
      <c r="R122"/>
      <c r="S122"/>
      <c r="T122"/>
      <c r="U122"/>
      <c r="V122"/>
      <c r="W122"/>
      <c r="X122"/>
      <c r="Y122"/>
      <c r="Z122"/>
      <c r="AA122"/>
      <c r="AB122"/>
    </row>
    <row r="123" spans="1:28" s="2" customFormat="1" x14ac:dyDescent="0.2">
      <c r="A123" s="2" t="s">
        <v>388</v>
      </c>
      <c r="B123" s="1" t="s">
        <v>24</v>
      </c>
      <c r="C123" s="1">
        <v>3</v>
      </c>
      <c r="D123" s="1">
        <v>7</v>
      </c>
      <c r="E123">
        <v>7</v>
      </c>
      <c r="F123" s="1">
        <v>5</v>
      </c>
      <c r="G123">
        <v>2</v>
      </c>
      <c r="H123"/>
      <c r="I123">
        <v>6</v>
      </c>
      <c r="J123"/>
      <c r="K123">
        <v>1</v>
      </c>
      <c r="L123">
        <v>5</v>
      </c>
      <c r="M123">
        <v>4</v>
      </c>
      <c r="N123">
        <v>5</v>
      </c>
      <c r="O123">
        <v>2</v>
      </c>
      <c r="P123">
        <v>1</v>
      </c>
      <c r="Q123"/>
      <c r="R123">
        <v>1</v>
      </c>
      <c r="S123"/>
      <c r="T123"/>
      <c r="U123">
        <v>2</v>
      </c>
      <c r="V123">
        <v>4</v>
      </c>
      <c r="W123">
        <v>2</v>
      </c>
      <c r="X123">
        <v>2</v>
      </c>
      <c r="Y123"/>
      <c r="Z123">
        <v>1</v>
      </c>
      <c r="AA123">
        <v>3</v>
      </c>
      <c r="AB123">
        <v>5</v>
      </c>
    </row>
    <row r="124" spans="1:28" s="2" customFormat="1" x14ac:dyDescent="0.2">
      <c r="A124" s="2" t="s">
        <v>388</v>
      </c>
      <c r="B124" s="1" t="s">
        <v>23</v>
      </c>
      <c r="C124" s="1">
        <v>6</v>
      </c>
      <c r="D124" s="1">
        <v>4</v>
      </c>
      <c r="E124">
        <v>4</v>
      </c>
      <c r="F124" s="1">
        <v>2</v>
      </c>
      <c r="G124">
        <v>21</v>
      </c>
      <c r="H124">
        <v>6</v>
      </c>
      <c r="I124">
        <v>2</v>
      </c>
      <c r="J124">
        <v>6</v>
      </c>
      <c r="K124">
        <v>3</v>
      </c>
      <c r="L124">
        <v>15</v>
      </c>
      <c r="M124">
        <v>5</v>
      </c>
      <c r="N124">
        <v>7</v>
      </c>
      <c r="O124">
        <v>1</v>
      </c>
      <c r="P124"/>
      <c r="Q124">
        <v>1</v>
      </c>
      <c r="R124">
        <v>1</v>
      </c>
      <c r="S124">
        <v>3</v>
      </c>
      <c r="T124">
        <v>6</v>
      </c>
      <c r="U124">
        <v>4</v>
      </c>
      <c r="V124">
        <v>16</v>
      </c>
      <c r="W124">
        <v>5</v>
      </c>
      <c r="X124">
        <v>9</v>
      </c>
      <c r="Y124">
        <v>10</v>
      </c>
      <c r="Z124">
        <v>12</v>
      </c>
      <c r="AA124">
        <v>8</v>
      </c>
      <c r="AB124">
        <v>18</v>
      </c>
    </row>
    <row r="125" spans="1:28" s="2" customFormat="1" x14ac:dyDescent="0.2">
      <c r="B125" s="10" t="s">
        <v>37</v>
      </c>
      <c r="C125" s="10">
        <f t="shared" ref="C125:AB125" si="20">(SUM(C121:C124)/SUM(C108:C124))*100</f>
        <v>50</v>
      </c>
      <c r="D125" s="10">
        <f t="shared" si="20"/>
        <v>54.054054054054056</v>
      </c>
      <c r="E125" s="10">
        <f t="shared" si="20"/>
        <v>64.516129032258064</v>
      </c>
      <c r="F125" s="10">
        <f t="shared" si="20"/>
        <v>47.058823529411761</v>
      </c>
      <c r="G125" s="10">
        <f t="shared" si="20"/>
        <v>49.056603773584904</v>
      </c>
      <c r="H125" s="10">
        <f t="shared" si="20"/>
        <v>39.130434782608695</v>
      </c>
      <c r="I125" s="10">
        <f t="shared" si="20"/>
        <v>47.058823529411761</v>
      </c>
      <c r="J125" s="10">
        <f t="shared" si="20"/>
        <v>42.857142857142854</v>
      </c>
      <c r="K125" s="10">
        <f t="shared" si="20"/>
        <v>50</v>
      </c>
      <c r="L125" s="10">
        <f t="shared" si="20"/>
        <v>62.5</v>
      </c>
      <c r="M125" s="10">
        <f t="shared" si="20"/>
        <v>38.095238095238095</v>
      </c>
      <c r="N125" s="10">
        <f t="shared" si="20"/>
        <v>48.148148148148145</v>
      </c>
      <c r="O125" s="10">
        <f t="shared" si="20"/>
        <v>63.636363636363633</v>
      </c>
      <c r="P125" s="10">
        <f t="shared" si="20"/>
        <v>14.285714285714285</v>
      </c>
      <c r="Q125" s="10">
        <f t="shared" si="20"/>
        <v>33.333333333333329</v>
      </c>
      <c r="R125" s="10">
        <f t="shared" si="20"/>
        <v>27.27272727272727</v>
      </c>
      <c r="S125" s="10">
        <f t="shared" si="20"/>
        <v>42.857142857142854</v>
      </c>
      <c r="T125" s="10">
        <f t="shared" si="20"/>
        <v>42.857142857142854</v>
      </c>
      <c r="U125" s="10">
        <f t="shared" si="20"/>
        <v>64.285714285714292</v>
      </c>
      <c r="V125" s="10">
        <f t="shared" si="20"/>
        <v>61.111111111111114</v>
      </c>
      <c r="W125" s="10">
        <f t="shared" si="20"/>
        <v>81.818181818181827</v>
      </c>
      <c r="X125" s="10">
        <f t="shared" si="20"/>
        <v>52.173913043478258</v>
      </c>
      <c r="Y125" s="10">
        <f t="shared" si="20"/>
        <v>61.111111111111114</v>
      </c>
      <c r="Z125" s="10">
        <f t="shared" si="20"/>
        <v>79.166666666666657</v>
      </c>
      <c r="AA125" s="10">
        <f t="shared" si="20"/>
        <v>70</v>
      </c>
      <c r="AB125" s="10">
        <f t="shared" si="20"/>
        <v>59.090909090909093</v>
      </c>
    </row>
    <row r="126" spans="1:28" x14ac:dyDescent="0.2">
      <c r="A126" s="7" t="s">
        <v>391</v>
      </c>
      <c r="B126" s="2" t="s">
        <v>306</v>
      </c>
      <c r="C126" s="7">
        <v>497.5</v>
      </c>
      <c r="D126" s="7">
        <v>338.25</v>
      </c>
      <c r="E126" s="7">
        <v>494</v>
      </c>
      <c r="F126" s="7">
        <v>545.5</v>
      </c>
      <c r="G126" s="7">
        <v>511</v>
      </c>
      <c r="H126" s="7">
        <v>533.5</v>
      </c>
      <c r="I126" s="7">
        <v>541</v>
      </c>
      <c r="J126" s="7">
        <v>535.5</v>
      </c>
      <c r="K126" s="7">
        <v>562</v>
      </c>
      <c r="L126" s="7">
        <v>532.5</v>
      </c>
      <c r="M126" s="7">
        <v>565</v>
      </c>
      <c r="N126" s="7">
        <v>604</v>
      </c>
      <c r="O126" s="7">
        <v>506.5</v>
      </c>
      <c r="P126" s="7">
        <v>525</v>
      </c>
      <c r="Q126" s="7">
        <v>577</v>
      </c>
      <c r="R126" s="7">
        <v>551.5</v>
      </c>
      <c r="S126" s="7">
        <v>533</v>
      </c>
      <c r="T126" s="7">
        <v>519</v>
      </c>
      <c r="U126" s="7">
        <v>558</v>
      </c>
      <c r="V126" s="7">
        <v>930.5</v>
      </c>
      <c r="W126" s="7">
        <v>505</v>
      </c>
      <c r="X126" s="7">
        <v>566.5</v>
      </c>
      <c r="Y126" s="7">
        <v>527</v>
      </c>
      <c r="Z126" s="7">
        <v>509.5</v>
      </c>
      <c r="AA126" s="7">
        <v>606.5</v>
      </c>
      <c r="AB126" s="7">
        <v>521</v>
      </c>
    </row>
    <row r="127" spans="1:28" x14ac:dyDescent="0.2">
      <c r="B127" s="8" t="s">
        <v>38</v>
      </c>
      <c r="C127" s="8">
        <f t="shared" ref="C127:AB127" si="21">(SUM(C108:C124)/C126)*100</f>
        <v>4.8241206030150749</v>
      </c>
      <c r="D127" s="8">
        <f t="shared" si="21"/>
        <v>10.938654841093866</v>
      </c>
      <c r="E127" s="8">
        <f t="shared" si="21"/>
        <v>6.2753036437246958</v>
      </c>
      <c r="F127" s="8">
        <f t="shared" si="21"/>
        <v>6.232813932172319</v>
      </c>
      <c r="G127" s="8">
        <f t="shared" si="21"/>
        <v>10.371819960861057</v>
      </c>
      <c r="H127" s="8">
        <f t="shared" si="21"/>
        <v>4.3111527647610126</v>
      </c>
      <c r="I127" s="8">
        <f t="shared" si="21"/>
        <v>3.1423290203327174</v>
      </c>
      <c r="J127" s="8">
        <f t="shared" si="21"/>
        <v>2.6143790849673203</v>
      </c>
      <c r="K127" s="8">
        <f t="shared" si="21"/>
        <v>1.4234875444839856</v>
      </c>
      <c r="L127" s="8">
        <f t="shared" si="21"/>
        <v>6.009389671361502</v>
      </c>
      <c r="M127" s="8">
        <f t="shared" si="21"/>
        <v>5.5752212389380533</v>
      </c>
      <c r="N127" s="8">
        <f t="shared" si="21"/>
        <v>4.4701986754966887</v>
      </c>
      <c r="O127" s="8">
        <f t="shared" si="21"/>
        <v>2.1717670286278379</v>
      </c>
      <c r="P127" s="8">
        <f t="shared" si="21"/>
        <v>1.3333333333333335</v>
      </c>
      <c r="Q127" s="8">
        <f t="shared" si="21"/>
        <v>0.51993067590987874</v>
      </c>
      <c r="R127" s="8">
        <f t="shared" si="21"/>
        <v>1.9945602901178603</v>
      </c>
      <c r="S127" s="8">
        <f t="shared" si="21"/>
        <v>1.3133208255159476</v>
      </c>
      <c r="T127" s="8">
        <f t="shared" si="21"/>
        <v>2.6974951830443161</v>
      </c>
      <c r="U127" s="8">
        <f t="shared" si="21"/>
        <v>2.5089605734767026</v>
      </c>
      <c r="V127" s="8">
        <f t="shared" si="21"/>
        <v>3.8688876947877482</v>
      </c>
      <c r="W127" s="8">
        <f t="shared" si="21"/>
        <v>2.1782178217821779</v>
      </c>
      <c r="X127" s="8">
        <f t="shared" si="21"/>
        <v>4.0600176522506626</v>
      </c>
      <c r="Y127" s="8">
        <f t="shared" si="21"/>
        <v>3.4155597722960152</v>
      </c>
      <c r="Z127" s="8">
        <f t="shared" si="21"/>
        <v>4.7105004906771342</v>
      </c>
      <c r="AA127" s="8">
        <f t="shared" si="21"/>
        <v>3.2976092333058529</v>
      </c>
      <c r="AB127" s="8">
        <f t="shared" si="21"/>
        <v>8.4452975047984644</v>
      </c>
    </row>
    <row r="128" spans="1:28" x14ac:dyDescent="0.2">
      <c r="B128" s="8" t="s">
        <v>408</v>
      </c>
      <c r="C128" s="8">
        <f t="shared" ref="C128:AB128" si="22">SUM(C108:C120)/C126*100</f>
        <v>2.4120603015075375</v>
      </c>
      <c r="D128" s="8">
        <f t="shared" si="22"/>
        <v>5.0258684405025873</v>
      </c>
      <c r="E128" s="8">
        <f t="shared" si="22"/>
        <v>2.2267206477732793</v>
      </c>
      <c r="F128" s="8">
        <f t="shared" si="22"/>
        <v>3.2997250229147568</v>
      </c>
      <c r="G128" s="8">
        <f t="shared" si="22"/>
        <v>5.283757338551859</v>
      </c>
      <c r="H128" s="8">
        <f t="shared" si="22"/>
        <v>2.6241799437675724</v>
      </c>
      <c r="I128" s="8">
        <f t="shared" si="22"/>
        <v>1.6635859519408502</v>
      </c>
      <c r="J128" s="8">
        <f t="shared" si="22"/>
        <v>1.4939309056956116</v>
      </c>
      <c r="K128" s="8">
        <f t="shared" si="22"/>
        <v>0.71174377224199281</v>
      </c>
      <c r="L128" s="8">
        <f t="shared" si="22"/>
        <v>2.2535211267605635</v>
      </c>
      <c r="M128" s="8">
        <f t="shared" si="22"/>
        <v>3.4513274336283186</v>
      </c>
      <c r="N128" s="8">
        <f t="shared" si="22"/>
        <v>2.3178807947019866</v>
      </c>
      <c r="O128" s="8">
        <f t="shared" si="22"/>
        <v>0.78973346495557739</v>
      </c>
      <c r="P128" s="8">
        <f t="shared" si="22"/>
        <v>1.1428571428571428</v>
      </c>
      <c r="Q128" s="8">
        <f t="shared" si="22"/>
        <v>0.34662045060658575</v>
      </c>
      <c r="R128" s="8">
        <f t="shared" si="22"/>
        <v>1.4505893019038985</v>
      </c>
      <c r="S128" s="8">
        <f t="shared" si="22"/>
        <v>0.75046904315196994</v>
      </c>
      <c r="T128" s="8">
        <f t="shared" si="22"/>
        <v>1.5414258188824663</v>
      </c>
      <c r="U128" s="8">
        <f t="shared" si="22"/>
        <v>0.8960573476702508</v>
      </c>
      <c r="V128" s="8">
        <f t="shared" si="22"/>
        <v>1.5045674368619022</v>
      </c>
      <c r="W128" s="8">
        <f t="shared" si="22"/>
        <v>0.39603960396039606</v>
      </c>
      <c r="X128" s="8">
        <f t="shared" si="22"/>
        <v>1.9417475728155338</v>
      </c>
      <c r="Y128" s="8">
        <f t="shared" si="22"/>
        <v>1.3282732447817838</v>
      </c>
      <c r="Z128" s="8">
        <f t="shared" si="22"/>
        <v>0.98135426889106969</v>
      </c>
      <c r="AA128" s="8">
        <f t="shared" si="22"/>
        <v>0.98928276999175591</v>
      </c>
      <c r="AB128" s="8">
        <f t="shared" si="22"/>
        <v>3.45489443378119</v>
      </c>
    </row>
    <row r="129" spans="1:34" x14ac:dyDescent="0.2">
      <c r="B129" s="10" t="s">
        <v>409</v>
      </c>
      <c r="C129" s="8">
        <f>SUM(C121:C124)/C126*100</f>
        <v>2.4120603015075375</v>
      </c>
      <c r="D129" s="8">
        <f t="shared" ref="D129:AB129" si="23">SUM(D121:D124)/D126*100</f>
        <v>5.9127864005912789</v>
      </c>
      <c r="E129" s="8">
        <f t="shared" si="23"/>
        <v>4.048582995951417</v>
      </c>
      <c r="F129" s="8">
        <f t="shared" si="23"/>
        <v>2.9330889092575618</v>
      </c>
      <c r="G129" s="8">
        <f t="shared" si="23"/>
        <v>5.0880626223091969</v>
      </c>
      <c r="H129" s="8">
        <f t="shared" si="23"/>
        <v>1.6869728209934396</v>
      </c>
      <c r="I129" s="8">
        <f t="shared" si="23"/>
        <v>1.478743068391867</v>
      </c>
      <c r="J129" s="8">
        <f t="shared" si="23"/>
        <v>1.1204481792717087</v>
      </c>
      <c r="K129" s="8">
        <f t="shared" si="23"/>
        <v>0.71174377224199281</v>
      </c>
      <c r="L129" s="8">
        <f t="shared" si="23"/>
        <v>3.755868544600939</v>
      </c>
      <c r="M129" s="8">
        <f t="shared" si="23"/>
        <v>2.1238938053097343</v>
      </c>
      <c r="N129" s="8">
        <f t="shared" si="23"/>
        <v>2.1523178807947021</v>
      </c>
      <c r="O129" s="8">
        <f t="shared" si="23"/>
        <v>1.3820335636722607</v>
      </c>
      <c r="P129" s="8">
        <f t="shared" si="23"/>
        <v>0.19047619047619047</v>
      </c>
      <c r="Q129" s="8">
        <f t="shared" si="23"/>
        <v>0.17331022530329288</v>
      </c>
      <c r="R129" s="8">
        <f t="shared" si="23"/>
        <v>0.54397098821396195</v>
      </c>
      <c r="S129" s="8">
        <f t="shared" si="23"/>
        <v>0.56285178236397748</v>
      </c>
      <c r="T129" s="8">
        <f t="shared" si="23"/>
        <v>1.1560693641618496</v>
      </c>
      <c r="U129" s="8">
        <f t="shared" si="23"/>
        <v>1.6129032258064515</v>
      </c>
      <c r="V129" s="8">
        <f t="shared" si="23"/>
        <v>2.3643202579258462</v>
      </c>
      <c r="W129" s="8">
        <f t="shared" si="23"/>
        <v>1.782178217821782</v>
      </c>
      <c r="X129" s="8">
        <f t="shared" si="23"/>
        <v>2.1182700794351281</v>
      </c>
      <c r="Y129" s="8">
        <f t="shared" si="23"/>
        <v>2.0872865275142316</v>
      </c>
      <c r="Z129" s="8">
        <f t="shared" si="23"/>
        <v>3.7291462217860651</v>
      </c>
      <c r="AA129" s="8">
        <f t="shared" si="23"/>
        <v>2.3083264633140974</v>
      </c>
      <c r="AB129" s="8">
        <f t="shared" si="23"/>
        <v>4.9904030710172744</v>
      </c>
    </row>
    <row r="130" spans="1:34" x14ac:dyDescent="0.2">
      <c r="B130" s="10"/>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row>
    <row r="131" spans="1:34" x14ac:dyDescent="0.2">
      <c r="A131" s="7" t="s">
        <v>416</v>
      </c>
    </row>
    <row r="132" spans="1:34" x14ac:dyDescent="0.2">
      <c r="B132" s="7" t="s">
        <v>7</v>
      </c>
      <c r="C132">
        <v>645</v>
      </c>
      <c r="D132">
        <v>712</v>
      </c>
      <c r="E132">
        <v>778</v>
      </c>
      <c r="F132">
        <v>844</v>
      </c>
      <c r="G132">
        <v>910</v>
      </c>
      <c r="H132">
        <v>927</v>
      </c>
      <c r="I132">
        <v>960</v>
      </c>
      <c r="J132">
        <v>993</v>
      </c>
      <c r="K132" s="1">
        <v>1026</v>
      </c>
      <c r="L132">
        <v>1059</v>
      </c>
      <c r="M132">
        <v>1126</v>
      </c>
      <c r="N132">
        <v>1192</v>
      </c>
      <c r="O132">
        <v>1258</v>
      </c>
      <c r="P132">
        <v>1291</v>
      </c>
      <c r="Q132">
        <v>1324</v>
      </c>
      <c r="R132">
        <v>1357</v>
      </c>
      <c r="S132">
        <v>1390</v>
      </c>
      <c r="T132">
        <v>1654</v>
      </c>
    </row>
    <row r="133" spans="1:34" x14ac:dyDescent="0.2">
      <c r="B133" s="7" t="s">
        <v>8</v>
      </c>
      <c r="C133">
        <v>1305</v>
      </c>
      <c r="D133">
        <v>1238</v>
      </c>
      <c r="E133">
        <v>1172</v>
      </c>
      <c r="F133">
        <v>1106</v>
      </c>
      <c r="G133">
        <v>1040</v>
      </c>
      <c r="H133">
        <v>1023</v>
      </c>
      <c r="I133">
        <v>990</v>
      </c>
      <c r="J133">
        <v>957</v>
      </c>
      <c r="K133">
        <v>924</v>
      </c>
      <c r="L133">
        <v>891</v>
      </c>
      <c r="M133">
        <v>824</v>
      </c>
      <c r="N133">
        <v>758</v>
      </c>
      <c r="O133">
        <v>692</v>
      </c>
      <c r="P133">
        <v>659</v>
      </c>
      <c r="Q133">
        <v>626</v>
      </c>
      <c r="R133">
        <v>593</v>
      </c>
      <c r="S133">
        <v>560</v>
      </c>
      <c r="T133">
        <v>296</v>
      </c>
    </row>
    <row r="134" spans="1:34" x14ac:dyDescent="0.2">
      <c r="A134" s="7" t="s">
        <v>393</v>
      </c>
      <c r="B134" s="7" t="s">
        <v>316</v>
      </c>
      <c r="C134">
        <v>252</v>
      </c>
      <c r="D134">
        <v>260</v>
      </c>
      <c r="E134">
        <v>268</v>
      </c>
      <c r="F134">
        <v>276</v>
      </c>
      <c r="G134">
        <v>284</v>
      </c>
      <c r="H134">
        <v>300</v>
      </c>
      <c r="I134">
        <v>304</v>
      </c>
      <c r="J134">
        <v>308</v>
      </c>
      <c r="K134" s="1">
        <v>312</v>
      </c>
      <c r="L134">
        <v>316</v>
      </c>
      <c r="M134">
        <v>324</v>
      </c>
      <c r="N134">
        <v>332</v>
      </c>
      <c r="O134">
        <v>340</v>
      </c>
      <c r="P134" s="1">
        <v>344</v>
      </c>
      <c r="Q134">
        <v>348</v>
      </c>
      <c r="R134" s="1">
        <v>352</v>
      </c>
      <c r="S134">
        <v>356</v>
      </c>
      <c r="T134" s="1">
        <v>364</v>
      </c>
      <c r="U134"/>
      <c r="V134"/>
      <c r="W134"/>
      <c r="X134"/>
      <c r="Y134"/>
      <c r="Z134"/>
      <c r="AA134"/>
      <c r="AB134"/>
      <c r="AC134"/>
      <c r="AD134"/>
      <c r="AE134"/>
      <c r="AF134"/>
      <c r="AG134"/>
      <c r="AH134"/>
    </row>
    <row r="135" spans="1:34" x14ac:dyDescent="0.2">
      <c r="A135" t="s">
        <v>9</v>
      </c>
      <c r="B135" s="1" t="s">
        <v>10</v>
      </c>
      <c r="C135" s="1">
        <v>2</v>
      </c>
      <c r="D135" s="1">
        <v>1</v>
      </c>
      <c r="E135" s="1">
        <v>1</v>
      </c>
      <c r="F135" s="1">
        <v>2</v>
      </c>
      <c r="G135" s="1">
        <v>1</v>
      </c>
      <c r="H135" s="1"/>
      <c r="I135" s="1">
        <v>2</v>
      </c>
      <c r="J135" s="1">
        <v>3</v>
      </c>
      <c r="K135" s="1">
        <v>3</v>
      </c>
      <c r="L135" s="1">
        <v>2</v>
      </c>
      <c r="M135" s="1">
        <v>3</v>
      </c>
      <c r="N135" s="1"/>
      <c r="O135" s="1"/>
      <c r="P135" s="1">
        <v>3</v>
      </c>
      <c r="Q135" s="1">
        <v>3</v>
      </c>
      <c r="R135" s="1">
        <v>1</v>
      </c>
      <c r="S135" s="1">
        <v>2</v>
      </c>
      <c r="T135" s="1"/>
    </row>
    <row r="136" spans="1:34" x14ac:dyDescent="0.2">
      <c r="A136" t="s">
        <v>9</v>
      </c>
      <c r="B136" s="1" t="s">
        <v>22</v>
      </c>
      <c r="C136" s="1">
        <v>1</v>
      </c>
      <c r="D136" s="1">
        <v>2</v>
      </c>
      <c r="E136" s="1">
        <v>3</v>
      </c>
      <c r="F136" s="1">
        <v>1</v>
      </c>
      <c r="G136" s="1">
        <v>4</v>
      </c>
      <c r="H136" s="1">
        <v>3</v>
      </c>
      <c r="I136" s="1"/>
      <c r="J136" s="1">
        <v>2</v>
      </c>
      <c r="K136" s="1">
        <v>4</v>
      </c>
      <c r="L136" s="1">
        <v>2</v>
      </c>
      <c r="M136" s="1">
        <v>8</v>
      </c>
      <c r="N136" s="1">
        <v>3</v>
      </c>
      <c r="O136" s="1">
        <v>2</v>
      </c>
      <c r="P136" s="1">
        <v>2</v>
      </c>
      <c r="Q136" s="1">
        <v>1</v>
      </c>
      <c r="R136" s="1">
        <v>7</v>
      </c>
      <c r="S136" s="1">
        <v>6</v>
      </c>
      <c r="T136" s="1">
        <v>1</v>
      </c>
    </row>
    <row r="137" spans="1:34" x14ac:dyDescent="0.2">
      <c r="A137" t="s">
        <v>9</v>
      </c>
      <c r="B137" s="1" t="s">
        <v>11</v>
      </c>
      <c r="C137" s="1">
        <v>1</v>
      </c>
      <c r="D137" s="1"/>
      <c r="E137" s="1">
        <v>1</v>
      </c>
      <c r="F137" s="1">
        <v>1</v>
      </c>
      <c r="G137" s="1">
        <v>1</v>
      </c>
      <c r="H137" s="1">
        <v>1</v>
      </c>
      <c r="I137" s="1">
        <v>2</v>
      </c>
      <c r="J137" s="1">
        <v>2</v>
      </c>
      <c r="K137" s="1"/>
      <c r="L137" s="1">
        <v>1</v>
      </c>
      <c r="M137" s="1">
        <v>1</v>
      </c>
      <c r="N137" s="1">
        <v>3</v>
      </c>
      <c r="O137" s="1"/>
      <c r="P137" s="1">
        <v>6</v>
      </c>
      <c r="Q137" s="1">
        <v>1</v>
      </c>
      <c r="R137" s="1">
        <v>1</v>
      </c>
      <c r="S137" s="1"/>
      <c r="T137" s="1">
        <v>2</v>
      </c>
    </row>
    <row r="138" spans="1:34" x14ac:dyDescent="0.2">
      <c r="A138" t="s">
        <v>9</v>
      </c>
      <c r="B138" s="1" t="s">
        <v>34</v>
      </c>
      <c r="C138" s="1"/>
      <c r="D138" s="1"/>
      <c r="E138" s="1"/>
      <c r="F138" s="1"/>
      <c r="G138" s="1">
        <v>2</v>
      </c>
      <c r="H138" s="1"/>
      <c r="I138" s="1"/>
      <c r="J138" s="1">
        <v>2</v>
      </c>
      <c r="K138" s="1">
        <v>1</v>
      </c>
      <c r="L138" s="1"/>
      <c r="M138" s="1"/>
      <c r="N138" s="1"/>
      <c r="O138" s="1"/>
      <c r="P138" s="1"/>
      <c r="Q138" s="1"/>
      <c r="R138" s="1"/>
      <c r="S138" s="1"/>
      <c r="T138" s="1"/>
    </row>
    <row r="139" spans="1:34" x14ac:dyDescent="0.2">
      <c r="A139" t="s">
        <v>9</v>
      </c>
      <c r="B139" s="1" t="s">
        <v>12</v>
      </c>
      <c r="C139" s="1"/>
      <c r="D139" s="1"/>
      <c r="E139" s="1">
        <v>2</v>
      </c>
      <c r="F139" s="1"/>
      <c r="G139" s="1">
        <v>1</v>
      </c>
      <c r="H139" s="1"/>
      <c r="I139" s="1">
        <v>1</v>
      </c>
      <c r="J139" s="1"/>
      <c r="K139" s="1">
        <v>2</v>
      </c>
      <c r="L139" s="1">
        <v>2</v>
      </c>
      <c r="M139" s="1">
        <v>1</v>
      </c>
      <c r="N139" s="1"/>
      <c r="O139" s="1"/>
      <c r="P139" s="1"/>
      <c r="Q139" s="1"/>
      <c r="R139" s="1">
        <v>5</v>
      </c>
      <c r="S139" s="1"/>
      <c r="T139" s="1"/>
    </row>
    <row r="140" spans="1:34" x14ac:dyDescent="0.2">
      <c r="A140" t="s">
        <v>9</v>
      </c>
      <c r="B140" s="1" t="s">
        <v>13</v>
      </c>
      <c r="C140" s="1"/>
      <c r="D140" s="1">
        <v>2</v>
      </c>
      <c r="E140" s="1"/>
      <c r="F140" s="1">
        <v>1</v>
      </c>
      <c r="G140" s="1">
        <v>2</v>
      </c>
      <c r="H140" s="1"/>
      <c r="I140" s="1">
        <v>2</v>
      </c>
      <c r="J140" s="1">
        <v>2</v>
      </c>
      <c r="K140" s="1">
        <v>2</v>
      </c>
      <c r="L140" s="1">
        <v>3</v>
      </c>
      <c r="M140" s="1"/>
      <c r="N140" s="1">
        <v>3</v>
      </c>
      <c r="O140" s="1"/>
      <c r="P140" s="1"/>
      <c r="Q140" s="1"/>
      <c r="R140" s="1"/>
      <c r="S140" s="1"/>
      <c r="T140" s="1"/>
    </row>
    <row r="141" spans="1:34" x14ac:dyDescent="0.2">
      <c r="A141" t="s">
        <v>9</v>
      </c>
      <c r="B141" s="1" t="s">
        <v>35</v>
      </c>
      <c r="C141" s="1"/>
      <c r="D141" s="1"/>
      <c r="E141" s="1"/>
      <c r="F141" s="1"/>
      <c r="G141" s="1"/>
      <c r="H141" s="1">
        <v>1</v>
      </c>
      <c r="I141" s="1"/>
      <c r="J141" s="1"/>
      <c r="K141" s="1"/>
      <c r="L141" s="1"/>
      <c r="M141" s="1"/>
      <c r="N141" s="1"/>
      <c r="O141" s="1"/>
      <c r="P141" s="1"/>
      <c r="Q141" s="1"/>
      <c r="R141" s="1"/>
      <c r="S141" s="1"/>
      <c r="T141" s="1">
        <v>1</v>
      </c>
    </row>
    <row r="142" spans="1:34" x14ac:dyDescent="0.2">
      <c r="A142" t="s">
        <v>9</v>
      </c>
      <c r="B142" s="1" t="s">
        <v>14</v>
      </c>
      <c r="C142" s="1"/>
      <c r="D142" s="1"/>
      <c r="E142" s="1">
        <v>1</v>
      </c>
      <c r="F142" s="1"/>
      <c r="G142" s="1">
        <v>1</v>
      </c>
      <c r="H142" s="1"/>
      <c r="I142" s="1">
        <v>1</v>
      </c>
      <c r="J142" s="1">
        <v>4</v>
      </c>
      <c r="K142" s="1"/>
      <c r="L142" s="1">
        <v>1</v>
      </c>
      <c r="M142" s="1">
        <v>1</v>
      </c>
      <c r="N142" s="1">
        <v>1</v>
      </c>
      <c r="O142" s="1"/>
      <c r="P142" s="1">
        <v>2</v>
      </c>
      <c r="Q142" s="1">
        <v>1</v>
      </c>
      <c r="R142" s="1">
        <v>4</v>
      </c>
      <c r="S142" s="1"/>
      <c r="T142" s="1">
        <v>2</v>
      </c>
    </row>
    <row r="143" spans="1:34" x14ac:dyDescent="0.2">
      <c r="A143" t="s">
        <v>9</v>
      </c>
      <c r="B143" s="1" t="s">
        <v>15</v>
      </c>
      <c r="C143" s="1"/>
      <c r="D143" s="1">
        <v>2</v>
      </c>
      <c r="E143" s="1">
        <v>8</v>
      </c>
      <c r="F143" s="1">
        <v>4</v>
      </c>
      <c r="G143" s="1">
        <v>2</v>
      </c>
      <c r="H143" s="1">
        <v>3</v>
      </c>
      <c r="I143" s="1">
        <v>4</v>
      </c>
      <c r="J143" s="1">
        <v>5</v>
      </c>
      <c r="K143" s="1">
        <v>8</v>
      </c>
      <c r="L143" s="1">
        <v>4</v>
      </c>
      <c r="M143" s="1">
        <v>4</v>
      </c>
      <c r="N143" s="1">
        <v>8</v>
      </c>
      <c r="O143" s="1">
        <v>3</v>
      </c>
      <c r="P143" s="1">
        <v>15.5</v>
      </c>
      <c r="Q143" s="1">
        <v>2</v>
      </c>
      <c r="R143" s="1">
        <v>14</v>
      </c>
      <c r="S143" s="1">
        <v>10</v>
      </c>
      <c r="T143" s="1">
        <v>13</v>
      </c>
    </row>
    <row r="144" spans="1:34" x14ac:dyDescent="0.2">
      <c r="A144" t="s">
        <v>9</v>
      </c>
      <c r="B144" s="1" t="s">
        <v>16</v>
      </c>
      <c r="C144" s="1">
        <v>2</v>
      </c>
      <c r="D144" s="1">
        <v>2</v>
      </c>
      <c r="E144" s="1">
        <v>6</v>
      </c>
      <c r="F144" s="1">
        <v>6</v>
      </c>
      <c r="G144" s="1">
        <v>5</v>
      </c>
      <c r="H144" s="1">
        <v>6</v>
      </c>
      <c r="I144" s="1">
        <v>3</v>
      </c>
      <c r="J144" s="1">
        <v>12</v>
      </c>
      <c r="K144" s="1">
        <v>3</v>
      </c>
      <c r="L144" s="1">
        <v>3</v>
      </c>
      <c r="M144" s="1">
        <v>4</v>
      </c>
      <c r="N144" s="1">
        <v>3</v>
      </c>
      <c r="O144" s="1">
        <v>9</v>
      </c>
      <c r="P144" s="1">
        <v>9</v>
      </c>
      <c r="Q144" s="1">
        <v>10</v>
      </c>
      <c r="R144" s="1">
        <v>24</v>
      </c>
      <c r="S144" s="1">
        <v>5</v>
      </c>
      <c r="T144" s="1">
        <v>3</v>
      </c>
    </row>
    <row r="145" spans="1:20" x14ac:dyDescent="0.2">
      <c r="A145" t="s">
        <v>9</v>
      </c>
      <c r="B145" s="1" t="s">
        <v>419</v>
      </c>
      <c r="C145" s="1"/>
      <c r="D145" s="1"/>
      <c r="E145" s="1"/>
      <c r="F145" s="1"/>
      <c r="G145" s="1"/>
      <c r="H145" s="1"/>
      <c r="I145" s="1"/>
      <c r="J145" s="1"/>
      <c r="K145" s="1"/>
      <c r="L145" s="1"/>
      <c r="M145" s="1"/>
      <c r="N145" s="1"/>
      <c r="O145" s="1"/>
      <c r="P145" s="1">
        <v>7</v>
      </c>
      <c r="Q145" s="1"/>
      <c r="R145" s="1">
        <v>6</v>
      </c>
      <c r="S145" s="1"/>
      <c r="T145" s="1">
        <v>7</v>
      </c>
    </row>
    <row r="146" spans="1:20" x14ac:dyDescent="0.2">
      <c r="A146" t="s">
        <v>9</v>
      </c>
      <c r="B146" s="1" t="s">
        <v>21</v>
      </c>
      <c r="C146" s="1"/>
      <c r="D146" s="1">
        <v>1</v>
      </c>
      <c r="E146" s="1"/>
      <c r="F146" s="1">
        <v>3</v>
      </c>
      <c r="G146" s="1">
        <v>3</v>
      </c>
      <c r="H146" s="1">
        <v>4</v>
      </c>
      <c r="I146" s="1">
        <v>3</v>
      </c>
      <c r="J146" s="1">
        <v>3</v>
      </c>
      <c r="K146" s="1">
        <v>1</v>
      </c>
      <c r="L146" s="1"/>
      <c r="M146" s="1">
        <v>14</v>
      </c>
      <c r="N146" s="1">
        <v>10</v>
      </c>
      <c r="O146" s="1">
        <v>2</v>
      </c>
      <c r="P146" s="1">
        <v>2</v>
      </c>
      <c r="Q146" s="1">
        <v>1</v>
      </c>
      <c r="R146" s="1">
        <v>3</v>
      </c>
      <c r="S146" s="1">
        <v>5</v>
      </c>
      <c r="T146" s="1"/>
    </row>
    <row r="147" spans="1:20" x14ac:dyDescent="0.2">
      <c r="A147" t="s">
        <v>9</v>
      </c>
      <c r="B147" s="1" t="s">
        <v>17</v>
      </c>
      <c r="C147" s="1">
        <v>1</v>
      </c>
      <c r="D147" s="1"/>
      <c r="E147" s="1"/>
      <c r="F147" s="1">
        <v>1</v>
      </c>
      <c r="G147" s="1"/>
      <c r="H147" s="1"/>
      <c r="I147" s="1">
        <v>1</v>
      </c>
      <c r="J147" s="1">
        <v>1</v>
      </c>
      <c r="K147" s="1">
        <v>5</v>
      </c>
      <c r="L147" s="1"/>
      <c r="M147" s="1">
        <v>1</v>
      </c>
      <c r="N147" s="1">
        <v>1</v>
      </c>
      <c r="O147" s="1"/>
      <c r="P147" s="1">
        <v>2</v>
      </c>
      <c r="Q147" s="1">
        <v>2</v>
      </c>
      <c r="R147" s="1">
        <v>1</v>
      </c>
      <c r="S147" s="1">
        <v>3</v>
      </c>
      <c r="T147" s="1">
        <v>1</v>
      </c>
    </row>
    <row r="148" spans="1:20" x14ac:dyDescent="0.2">
      <c r="A148" t="s">
        <v>9</v>
      </c>
      <c r="B148" s="1" t="s">
        <v>18</v>
      </c>
      <c r="C148" s="1"/>
      <c r="D148" s="1">
        <v>1</v>
      </c>
      <c r="E148" s="1">
        <v>2</v>
      </c>
      <c r="F148" s="1">
        <v>3</v>
      </c>
      <c r="G148" s="1">
        <v>4</v>
      </c>
      <c r="H148" s="1">
        <v>2</v>
      </c>
      <c r="I148" s="1">
        <v>4</v>
      </c>
      <c r="J148" s="1">
        <v>4</v>
      </c>
      <c r="K148" s="1">
        <v>3</v>
      </c>
      <c r="L148" s="1">
        <v>1</v>
      </c>
      <c r="M148" s="1">
        <v>2</v>
      </c>
      <c r="N148" s="1">
        <v>3</v>
      </c>
      <c r="O148" s="1">
        <v>1</v>
      </c>
      <c r="P148" s="1">
        <v>1</v>
      </c>
      <c r="Q148" s="1">
        <v>1</v>
      </c>
      <c r="R148" s="1">
        <v>1</v>
      </c>
      <c r="S148" s="1">
        <v>2</v>
      </c>
      <c r="T148" s="1">
        <v>1</v>
      </c>
    </row>
    <row r="149" spans="1:20" x14ac:dyDescent="0.2">
      <c r="A149" t="s">
        <v>9</v>
      </c>
      <c r="B149" s="1" t="s">
        <v>415</v>
      </c>
      <c r="C149" s="1"/>
      <c r="D149" s="1"/>
      <c r="E149" s="1">
        <v>3</v>
      </c>
      <c r="F149" s="1">
        <v>1</v>
      </c>
      <c r="G149" s="1"/>
      <c r="H149" s="1">
        <v>1</v>
      </c>
      <c r="I149" s="1"/>
      <c r="J149" s="1">
        <v>1</v>
      </c>
      <c r="K149" s="1">
        <v>2</v>
      </c>
      <c r="L149" s="1">
        <v>1</v>
      </c>
      <c r="M149" s="1">
        <v>1</v>
      </c>
      <c r="N149" s="1">
        <v>1</v>
      </c>
      <c r="O149" s="1">
        <v>1</v>
      </c>
      <c r="P149" s="1"/>
      <c r="Q149" s="1"/>
      <c r="R149" s="1"/>
      <c r="S149" s="1"/>
      <c r="T149" s="1">
        <v>1</v>
      </c>
    </row>
    <row r="150" spans="1:20" x14ac:dyDescent="0.2">
      <c r="A150" t="s">
        <v>9</v>
      </c>
      <c r="B150" s="1" t="s">
        <v>19</v>
      </c>
      <c r="C150" s="1">
        <v>2</v>
      </c>
      <c r="D150" s="1">
        <v>14</v>
      </c>
      <c r="E150" s="1">
        <v>11</v>
      </c>
      <c r="F150" s="1">
        <v>6</v>
      </c>
      <c r="G150" s="1">
        <v>12</v>
      </c>
      <c r="H150" s="1">
        <v>9</v>
      </c>
      <c r="I150" s="1">
        <v>7</v>
      </c>
      <c r="J150" s="1">
        <v>11</v>
      </c>
      <c r="K150" s="1">
        <v>9</v>
      </c>
      <c r="L150" s="1">
        <v>19</v>
      </c>
      <c r="M150" s="1">
        <v>13</v>
      </c>
      <c r="N150" s="1">
        <v>8</v>
      </c>
      <c r="O150" s="1">
        <v>8</v>
      </c>
      <c r="P150" s="1">
        <v>6</v>
      </c>
      <c r="Q150" s="1">
        <v>17</v>
      </c>
      <c r="R150" s="1">
        <v>10</v>
      </c>
      <c r="S150" s="1">
        <v>20</v>
      </c>
      <c r="T150" s="1">
        <v>3</v>
      </c>
    </row>
    <row r="151" spans="1:20" x14ac:dyDescent="0.2">
      <c r="A151" t="s">
        <v>9</v>
      </c>
      <c r="B151" s="1" t="s">
        <v>20</v>
      </c>
      <c r="C151" s="1"/>
      <c r="D151" s="1">
        <v>3</v>
      </c>
      <c r="E151" s="1">
        <v>7</v>
      </c>
      <c r="F151" s="1">
        <v>2</v>
      </c>
      <c r="G151" s="1">
        <v>9</v>
      </c>
      <c r="H151" s="1">
        <v>5</v>
      </c>
      <c r="I151" s="1">
        <v>6</v>
      </c>
      <c r="J151" s="1">
        <v>10</v>
      </c>
      <c r="K151" s="1">
        <v>6</v>
      </c>
      <c r="L151" s="1">
        <v>4</v>
      </c>
      <c r="M151" s="1">
        <v>6</v>
      </c>
      <c r="N151" s="1">
        <v>8</v>
      </c>
      <c r="O151" s="1">
        <v>2</v>
      </c>
      <c r="P151" s="1">
        <v>5</v>
      </c>
      <c r="Q151" s="1">
        <v>3</v>
      </c>
      <c r="R151" s="1">
        <v>3</v>
      </c>
      <c r="S151" s="1">
        <v>5</v>
      </c>
      <c r="T151" s="1">
        <v>3</v>
      </c>
    </row>
    <row r="152" spans="1:20" x14ac:dyDescent="0.2">
      <c r="A152" t="s">
        <v>395</v>
      </c>
      <c r="B152" s="1" t="s">
        <v>24</v>
      </c>
      <c r="C152" s="1">
        <v>1</v>
      </c>
      <c r="D152" s="1">
        <v>4</v>
      </c>
      <c r="E152" s="1">
        <v>3</v>
      </c>
      <c r="F152" s="1">
        <v>7</v>
      </c>
      <c r="G152" s="1">
        <v>7</v>
      </c>
      <c r="H152" s="1">
        <v>10</v>
      </c>
      <c r="I152" s="1">
        <v>9</v>
      </c>
      <c r="J152" s="1">
        <v>4</v>
      </c>
      <c r="K152" s="1">
        <v>7</v>
      </c>
      <c r="L152" s="1">
        <v>1</v>
      </c>
      <c r="M152" s="1">
        <v>3</v>
      </c>
      <c r="N152" s="1">
        <v>7</v>
      </c>
      <c r="O152" s="1">
        <v>6</v>
      </c>
      <c r="P152" s="1">
        <v>3</v>
      </c>
      <c r="Q152" s="1">
        <v>3</v>
      </c>
      <c r="R152" s="1">
        <v>6</v>
      </c>
      <c r="S152" s="1">
        <v>9</v>
      </c>
      <c r="T152" s="1">
        <v>11</v>
      </c>
    </row>
    <row r="153" spans="1:20" x14ac:dyDescent="0.2">
      <c r="A153" t="s">
        <v>395</v>
      </c>
      <c r="B153" t="s">
        <v>26</v>
      </c>
      <c r="C153"/>
      <c r="D153">
        <v>1</v>
      </c>
      <c r="E153"/>
      <c r="F153"/>
      <c r="G153"/>
      <c r="H153"/>
      <c r="I153"/>
      <c r="J153"/>
      <c r="K153" s="1"/>
      <c r="L153"/>
      <c r="M153"/>
      <c r="N153"/>
      <c r="O153"/>
      <c r="P153"/>
      <c r="Q153"/>
      <c r="R153"/>
      <c r="S153"/>
      <c r="T153"/>
    </row>
    <row r="154" spans="1:20" x14ac:dyDescent="0.2">
      <c r="A154" t="s">
        <v>395</v>
      </c>
      <c r="B154" s="1" t="s">
        <v>23</v>
      </c>
      <c r="C154" s="1">
        <v>1</v>
      </c>
      <c r="D154" s="1">
        <v>1</v>
      </c>
      <c r="E154" s="1">
        <v>2</v>
      </c>
      <c r="F154" s="1">
        <v>6</v>
      </c>
      <c r="G154" s="1">
        <v>4</v>
      </c>
      <c r="H154" s="1">
        <v>2</v>
      </c>
      <c r="I154" s="1">
        <v>4</v>
      </c>
      <c r="J154" s="1">
        <v>5</v>
      </c>
      <c r="K154" s="1">
        <v>5</v>
      </c>
      <c r="L154" s="1">
        <v>7</v>
      </c>
      <c r="M154" s="1">
        <v>2</v>
      </c>
      <c r="N154" s="1">
        <v>2</v>
      </c>
      <c r="O154" s="1">
        <v>4</v>
      </c>
      <c r="P154" s="1">
        <v>3</v>
      </c>
      <c r="Q154" s="1">
        <v>1</v>
      </c>
      <c r="R154" s="1">
        <v>1</v>
      </c>
      <c r="S154" s="1">
        <v>1</v>
      </c>
      <c r="T154" s="1">
        <v>5</v>
      </c>
    </row>
    <row r="155" spans="1:20" s="10" customFormat="1" x14ac:dyDescent="0.2">
      <c r="B155" s="9" t="s">
        <v>306</v>
      </c>
      <c r="C155" s="9">
        <v>514</v>
      </c>
      <c r="D155" s="9">
        <v>572</v>
      </c>
      <c r="E155" s="9">
        <v>568.5</v>
      </c>
      <c r="F155" s="9">
        <v>551</v>
      </c>
      <c r="G155" s="9">
        <v>556</v>
      </c>
      <c r="H155" s="9">
        <v>572.5</v>
      </c>
      <c r="I155" s="9">
        <v>578.75</v>
      </c>
      <c r="J155" s="9">
        <v>562</v>
      </c>
      <c r="K155" s="9">
        <v>517</v>
      </c>
      <c r="L155" s="9">
        <v>576</v>
      </c>
      <c r="M155" s="9">
        <v>555.5</v>
      </c>
      <c r="N155" s="9">
        <v>546</v>
      </c>
      <c r="O155" s="9">
        <v>541</v>
      </c>
      <c r="P155" s="9">
        <v>543.5</v>
      </c>
      <c r="Q155" s="9">
        <v>484</v>
      </c>
      <c r="R155" s="9">
        <v>548.5</v>
      </c>
      <c r="S155" s="9">
        <v>520</v>
      </c>
      <c r="T155" s="9">
        <v>497</v>
      </c>
    </row>
    <row r="156" spans="1:20" s="10" customFormat="1" x14ac:dyDescent="0.2">
      <c r="B156" s="3" t="s">
        <v>420</v>
      </c>
      <c r="C156" s="3">
        <f t="shared" ref="C156:T156" si="24">(SUM(C152:C154)/SUM(C135:C154))*100</f>
        <v>18.181818181818183</v>
      </c>
      <c r="D156" s="3">
        <f t="shared" si="24"/>
        <v>17.647058823529413</v>
      </c>
      <c r="E156" s="3">
        <f t="shared" si="24"/>
        <v>10</v>
      </c>
      <c r="F156" s="3">
        <f t="shared" si="24"/>
        <v>29.545454545454547</v>
      </c>
      <c r="G156" s="3">
        <f t="shared" si="24"/>
        <v>18.96551724137931</v>
      </c>
      <c r="H156" s="3">
        <f t="shared" si="24"/>
        <v>25.531914893617021</v>
      </c>
      <c r="I156" s="3">
        <f t="shared" si="24"/>
        <v>26.530612244897959</v>
      </c>
      <c r="J156" s="3">
        <f t="shared" si="24"/>
        <v>12.676056338028168</v>
      </c>
      <c r="K156" s="3">
        <f t="shared" si="24"/>
        <v>19.672131147540984</v>
      </c>
      <c r="L156" s="3">
        <f t="shared" si="24"/>
        <v>15.686274509803921</v>
      </c>
      <c r="M156" s="3">
        <f t="shared" si="24"/>
        <v>7.8125</v>
      </c>
      <c r="N156" s="3">
        <f t="shared" si="24"/>
        <v>14.754098360655737</v>
      </c>
      <c r="O156" s="3">
        <f t="shared" si="24"/>
        <v>26.315789473684209</v>
      </c>
      <c r="P156" s="3">
        <f t="shared" si="24"/>
        <v>9.0225563909774422</v>
      </c>
      <c r="Q156" s="3">
        <f t="shared" si="24"/>
        <v>8.695652173913043</v>
      </c>
      <c r="R156" s="3">
        <f t="shared" si="24"/>
        <v>8.0459770114942533</v>
      </c>
      <c r="S156" s="3">
        <f t="shared" si="24"/>
        <v>14.705882352941178</v>
      </c>
      <c r="T156" s="3">
        <f t="shared" si="24"/>
        <v>29.629629629629626</v>
      </c>
    </row>
    <row r="157" spans="1:20" x14ac:dyDescent="0.2">
      <c r="B157" s="8" t="s">
        <v>38</v>
      </c>
      <c r="C157" s="8">
        <f>(SUM(C135:C154)/C155)*100</f>
        <v>2.1400778210116731</v>
      </c>
      <c r="D157" s="8">
        <f t="shared" ref="D157:T157" si="25">(SUM(D135:D154)/D155)*100</f>
        <v>5.9440559440559442</v>
      </c>
      <c r="E157" s="8">
        <f t="shared" si="25"/>
        <v>8.7950747581354438</v>
      </c>
      <c r="F157" s="8">
        <f t="shared" si="25"/>
        <v>7.9854809437386569</v>
      </c>
      <c r="G157" s="8">
        <f t="shared" si="25"/>
        <v>10.431654676258994</v>
      </c>
      <c r="H157" s="8">
        <f t="shared" si="25"/>
        <v>8.2096069868995638</v>
      </c>
      <c r="I157" s="8">
        <f t="shared" si="25"/>
        <v>8.4665226781857452</v>
      </c>
      <c r="J157" s="8">
        <f t="shared" si="25"/>
        <v>12.633451957295375</v>
      </c>
      <c r="K157" s="8">
        <f t="shared" si="25"/>
        <v>11.798839458413926</v>
      </c>
      <c r="L157" s="8">
        <f t="shared" si="25"/>
        <v>8.8541666666666679</v>
      </c>
      <c r="M157" s="8">
        <f t="shared" si="25"/>
        <v>11.521152115211521</v>
      </c>
      <c r="N157" s="8">
        <f t="shared" si="25"/>
        <v>11.172161172161173</v>
      </c>
      <c r="O157" s="8">
        <f t="shared" si="25"/>
        <v>7.0240295748613679</v>
      </c>
      <c r="P157" s="8">
        <f t="shared" si="25"/>
        <v>12.235510579576816</v>
      </c>
      <c r="Q157" s="8">
        <f t="shared" si="25"/>
        <v>9.5041322314049594</v>
      </c>
      <c r="R157" s="8">
        <f t="shared" si="25"/>
        <v>15.861440291704648</v>
      </c>
      <c r="S157" s="8">
        <f t="shared" si="25"/>
        <v>13.076923076923078</v>
      </c>
      <c r="T157" s="8">
        <f t="shared" si="25"/>
        <v>10.865191146881289</v>
      </c>
    </row>
    <row r="158" spans="1:20" x14ac:dyDescent="0.2">
      <c r="B158" s="8" t="s">
        <v>408</v>
      </c>
      <c r="C158" s="8">
        <f>(SUM(C135:C151)/C155)*100</f>
        <v>1.7509727626459144</v>
      </c>
      <c r="D158" s="8">
        <f>(SUM(D135:D151)/D155)*100</f>
        <v>4.895104895104895</v>
      </c>
      <c r="E158" s="8">
        <f t="shared" ref="E158:T158" si="26">(SUM(E135:E151)/E155)*100</f>
        <v>7.9155672823219003</v>
      </c>
      <c r="F158" s="8">
        <f t="shared" si="26"/>
        <v>5.6261343012704179</v>
      </c>
      <c r="G158" s="8">
        <f t="shared" si="26"/>
        <v>8.4532374100719423</v>
      </c>
      <c r="H158" s="8">
        <f t="shared" si="26"/>
        <v>6.1135371179039302</v>
      </c>
      <c r="I158" s="8">
        <f t="shared" si="26"/>
        <v>6.2203023758099354</v>
      </c>
      <c r="J158" s="8">
        <f t="shared" si="26"/>
        <v>11.032028469750891</v>
      </c>
      <c r="K158" s="8">
        <f t="shared" si="26"/>
        <v>9.4777562862669242</v>
      </c>
      <c r="L158" s="8">
        <f t="shared" si="26"/>
        <v>7.4652777777777777</v>
      </c>
      <c r="M158" s="8">
        <f t="shared" si="26"/>
        <v>10.621062106210621</v>
      </c>
      <c r="N158" s="8">
        <f t="shared" si="26"/>
        <v>9.5238095238095237</v>
      </c>
      <c r="O158" s="8">
        <f t="shared" si="26"/>
        <v>5.1756007393715349</v>
      </c>
      <c r="P158" s="8">
        <f t="shared" si="26"/>
        <v>11.131554737810488</v>
      </c>
      <c r="Q158" s="8">
        <f t="shared" si="26"/>
        <v>8.677685950413224</v>
      </c>
      <c r="R158" s="8">
        <f t="shared" si="26"/>
        <v>14.585232452142204</v>
      </c>
      <c r="S158" s="8">
        <f t="shared" si="26"/>
        <v>11.153846153846155</v>
      </c>
      <c r="T158" s="8">
        <f t="shared" si="26"/>
        <v>7.6458752515090547</v>
      </c>
    </row>
    <row r="159" spans="1:20" x14ac:dyDescent="0.2">
      <c r="B159" s="10" t="s">
        <v>409</v>
      </c>
      <c r="C159" s="8">
        <f>SUM(C152:C154)/C155*100</f>
        <v>0.38910505836575876</v>
      </c>
      <c r="D159" s="8">
        <f>SUM(D152:D154)/D155*100</f>
        <v>1.048951048951049</v>
      </c>
      <c r="E159" s="8">
        <f t="shared" ref="E159:T159" si="27">SUM(E152:E154)/E155*100</f>
        <v>0.87950747581354449</v>
      </c>
      <c r="F159" s="8">
        <f t="shared" si="27"/>
        <v>2.3593466424682399</v>
      </c>
      <c r="G159" s="8">
        <f t="shared" si="27"/>
        <v>1.9784172661870503</v>
      </c>
      <c r="H159" s="8">
        <f t="shared" si="27"/>
        <v>2.0960698689956332</v>
      </c>
      <c r="I159" s="8">
        <f t="shared" si="27"/>
        <v>2.2462203023758098</v>
      </c>
      <c r="J159" s="8">
        <f t="shared" si="27"/>
        <v>1.6014234875444839</v>
      </c>
      <c r="K159" s="8">
        <f t="shared" si="27"/>
        <v>2.3210831721470022</v>
      </c>
      <c r="L159" s="8">
        <f t="shared" si="27"/>
        <v>1.3888888888888888</v>
      </c>
      <c r="M159" s="8">
        <f t="shared" si="27"/>
        <v>0.90009000900090008</v>
      </c>
      <c r="N159" s="8">
        <f t="shared" si="27"/>
        <v>1.6483516483516485</v>
      </c>
      <c r="O159" s="8">
        <f t="shared" si="27"/>
        <v>1.8484288354898337</v>
      </c>
      <c r="P159" s="8">
        <f t="shared" si="27"/>
        <v>1.1039558417663293</v>
      </c>
      <c r="Q159" s="8">
        <f t="shared" si="27"/>
        <v>0.82644628099173556</v>
      </c>
      <c r="R159" s="8">
        <f t="shared" si="27"/>
        <v>1.276207839562443</v>
      </c>
      <c r="S159" s="8">
        <f t="shared" si="27"/>
        <v>1.9230769230769231</v>
      </c>
      <c r="T159" s="8">
        <f t="shared" si="27"/>
        <v>3.2193158953722336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Contents</vt:lpstr>
      <vt:lpstr>1</vt:lpstr>
      <vt:lpstr>2</vt:lpstr>
      <vt:lpstr>3</vt:lpstr>
      <vt:lpstr>4</vt:lpstr>
      <vt:lpstr>5</vt:lpstr>
      <vt:lpstr>6</vt:lpstr>
      <vt:lpstr>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Forster</dc:creator>
  <cp:lastModifiedBy>Microsoft Office User</cp:lastModifiedBy>
  <dcterms:created xsi:type="dcterms:W3CDTF">2019-04-17T14:34:32Z</dcterms:created>
  <dcterms:modified xsi:type="dcterms:W3CDTF">2019-11-15T14:41:12Z</dcterms:modified>
</cp:coreProperties>
</file>