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0770"/>
  </bookViews>
  <sheets>
    <sheet name="Table S2" sheetId="1" r:id="rId1"/>
  </sheets>
  <calcPr calcId="125725"/>
</workbook>
</file>

<file path=xl/calcChain.xml><?xml version="1.0" encoding="utf-8"?>
<calcChain xmlns="http://schemas.openxmlformats.org/spreadsheetml/2006/main">
  <c r="AA42" i="1"/>
  <c r="Z42"/>
  <c r="Y42"/>
  <c r="X42"/>
  <c r="W42"/>
  <c r="V42"/>
  <c r="U42"/>
  <c r="T42"/>
  <c r="S42"/>
  <c r="R42"/>
  <c r="Q42"/>
  <c r="P42"/>
  <c r="AG41"/>
  <c r="AC41"/>
  <c r="AK41" s="1"/>
  <c r="AA41"/>
  <c r="Z41"/>
  <c r="Y41"/>
  <c r="X41"/>
  <c r="AJ41" s="1"/>
  <c r="W41"/>
  <c r="AI41" s="1"/>
  <c r="V41"/>
  <c r="AH41" s="1"/>
  <c r="U41"/>
  <c r="T41"/>
  <c r="AF41" s="1"/>
  <c r="S41"/>
  <c r="AE41" s="1"/>
  <c r="R41"/>
  <c r="AD41" s="1"/>
  <c r="Q41"/>
  <c r="P41"/>
  <c r="AA40"/>
  <c r="Z40"/>
  <c r="Y40"/>
  <c r="X40"/>
  <c r="W40"/>
  <c r="V40"/>
  <c r="U40"/>
  <c r="T40"/>
  <c r="S40"/>
  <c r="R40"/>
  <c r="Q40"/>
  <c r="P40"/>
  <c r="AH39"/>
  <c r="AD39"/>
  <c r="AA39"/>
  <c r="AJ39" s="1"/>
  <c r="Z39"/>
  <c r="Y39"/>
  <c r="X39"/>
  <c r="W39"/>
  <c r="AI39" s="1"/>
  <c r="V39"/>
  <c r="U39"/>
  <c r="AG39" s="1"/>
  <c r="T39"/>
  <c r="S39"/>
  <c r="AE39" s="1"/>
  <c r="R39"/>
  <c r="Q39"/>
  <c r="AC39" s="1"/>
  <c r="AK39" s="1"/>
  <c r="P39"/>
  <c r="AA38"/>
  <c r="Z38"/>
  <c r="Y38"/>
  <c r="X38"/>
  <c r="W38"/>
  <c r="V38"/>
  <c r="U38"/>
  <c r="T38"/>
  <c r="S38"/>
  <c r="R38"/>
  <c r="Q38"/>
  <c r="P38"/>
  <c r="AI37"/>
  <c r="AE37"/>
  <c r="AC37"/>
  <c r="AK37" s="1"/>
  <c r="AA37"/>
  <c r="AG37" s="1"/>
  <c r="Z37"/>
  <c r="Y37"/>
  <c r="X37"/>
  <c r="AJ37" s="1"/>
  <c r="W37"/>
  <c r="V37"/>
  <c r="AH37" s="1"/>
  <c r="U37"/>
  <c r="T37"/>
  <c r="AF37" s="1"/>
  <c r="S37"/>
  <c r="R37"/>
  <c r="AD37" s="1"/>
  <c r="Q37"/>
  <c r="P37"/>
  <c r="AA36"/>
  <c r="Z36"/>
  <c r="Y36"/>
  <c r="X36"/>
  <c r="W36"/>
  <c r="V36"/>
  <c r="U36"/>
  <c r="T36"/>
  <c r="S36"/>
  <c r="R36"/>
  <c r="Q36"/>
  <c r="P36"/>
  <c r="AA35"/>
  <c r="AH35" s="1"/>
  <c r="Z35"/>
  <c r="Y35"/>
  <c r="X35"/>
  <c r="W35"/>
  <c r="AI35" s="1"/>
  <c r="V35"/>
  <c r="U35"/>
  <c r="AG35" s="1"/>
  <c r="T35"/>
  <c r="S35"/>
  <c r="AE35" s="1"/>
  <c r="R35"/>
  <c r="Q35"/>
  <c r="AC35" s="1"/>
  <c r="AK35" s="1"/>
  <c r="P35"/>
  <c r="AA34"/>
  <c r="Z34"/>
  <c r="Y34"/>
  <c r="X34"/>
  <c r="W34"/>
  <c r="V34"/>
  <c r="U34"/>
  <c r="T34"/>
  <c r="S34"/>
  <c r="R34"/>
  <c r="Q34"/>
  <c r="P34"/>
  <c r="AI33"/>
  <c r="AG33"/>
  <c r="AE33"/>
  <c r="AC33"/>
  <c r="AK33" s="1"/>
  <c r="AA33"/>
  <c r="Z33"/>
  <c r="Y33"/>
  <c r="X33"/>
  <c r="AJ33" s="1"/>
  <c r="W33"/>
  <c r="V33"/>
  <c r="AH33" s="1"/>
  <c r="U33"/>
  <c r="T33"/>
  <c r="AF33" s="1"/>
  <c r="S33"/>
  <c r="R33"/>
  <c r="AD33" s="1"/>
  <c r="Q33"/>
  <c r="P33"/>
  <c r="AA32"/>
  <c r="Z32"/>
  <c r="Y32"/>
  <c r="X32"/>
  <c r="W32"/>
  <c r="V32"/>
  <c r="U32"/>
  <c r="T32"/>
  <c r="S32"/>
  <c r="R32"/>
  <c r="Q32"/>
  <c r="P32"/>
  <c r="AH31"/>
  <c r="AD31"/>
  <c r="AA31"/>
  <c r="AJ31" s="1"/>
  <c r="Z31"/>
  <c r="Y31"/>
  <c r="X31"/>
  <c r="W31"/>
  <c r="AI31" s="1"/>
  <c r="V31"/>
  <c r="U31"/>
  <c r="AG31" s="1"/>
  <c r="T31"/>
  <c r="S31"/>
  <c r="AE31" s="1"/>
  <c r="R31"/>
  <c r="Q31"/>
  <c r="AC31" s="1"/>
  <c r="P31"/>
  <c r="AA30"/>
  <c r="Z30"/>
  <c r="Y30"/>
  <c r="X30"/>
  <c r="W30"/>
  <c r="V30"/>
  <c r="U30"/>
  <c r="T30"/>
  <c r="S30"/>
  <c r="R30"/>
  <c r="Q30"/>
  <c r="P30"/>
  <c r="AI29"/>
  <c r="AE29"/>
  <c r="AC29"/>
  <c r="AA29"/>
  <c r="AG29" s="1"/>
  <c r="Z29"/>
  <c r="Y29"/>
  <c r="X29"/>
  <c r="AJ29" s="1"/>
  <c r="W29"/>
  <c r="V29"/>
  <c r="AH29" s="1"/>
  <c r="U29"/>
  <c r="T29"/>
  <c r="AF29" s="1"/>
  <c r="S29"/>
  <c r="R29"/>
  <c r="AD29" s="1"/>
  <c r="Q29"/>
  <c r="P29"/>
  <c r="AA28"/>
  <c r="Z28"/>
  <c r="Y28"/>
  <c r="X28"/>
  <c r="W28"/>
  <c r="V28"/>
  <c r="U28"/>
  <c r="T28"/>
  <c r="S28"/>
  <c r="R28"/>
  <c r="Q28"/>
  <c r="P28"/>
  <c r="AA27"/>
  <c r="AH27" s="1"/>
  <c r="Z27"/>
  <c r="Y27"/>
  <c r="X27"/>
  <c r="W27"/>
  <c r="AI27" s="1"/>
  <c r="V27"/>
  <c r="U27"/>
  <c r="AG27" s="1"/>
  <c r="T27"/>
  <c r="S27"/>
  <c r="AE27" s="1"/>
  <c r="R27"/>
  <c r="Q27"/>
  <c r="AC27" s="1"/>
  <c r="P27"/>
  <c r="AA26"/>
  <c r="Z26"/>
  <c r="Y26"/>
  <c r="X26"/>
  <c r="W26"/>
  <c r="V26"/>
  <c r="U26"/>
  <c r="T26"/>
  <c r="S26"/>
  <c r="R26"/>
  <c r="Q26"/>
  <c r="P26"/>
  <c r="AI25"/>
  <c r="AG25"/>
  <c r="AE25"/>
  <c r="AC25"/>
  <c r="AA25"/>
  <c r="Z25"/>
  <c r="Y25"/>
  <c r="X25"/>
  <c r="AJ25" s="1"/>
  <c r="W25"/>
  <c r="V25"/>
  <c r="AH25" s="1"/>
  <c r="U25"/>
  <c r="T25"/>
  <c r="AF25" s="1"/>
  <c r="S25"/>
  <c r="R25"/>
  <c r="AD25" s="1"/>
  <c r="Q25"/>
  <c r="P25"/>
  <c r="AA24"/>
  <c r="Z24"/>
  <c r="Y24"/>
  <c r="X24"/>
  <c r="W24"/>
  <c r="V24"/>
  <c r="U24"/>
  <c r="T24"/>
  <c r="S24"/>
  <c r="R24"/>
  <c r="Q24"/>
  <c r="P24"/>
  <c r="AH23"/>
  <c r="AD23"/>
  <c r="AA23"/>
  <c r="AJ23" s="1"/>
  <c r="Z23"/>
  <c r="Y23"/>
  <c r="X23"/>
  <c r="W23"/>
  <c r="AI23" s="1"/>
  <c r="V23"/>
  <c r="U23"/>
  <c r="AG23" s="1"/>
  <c r="T23"/>
  <c r="S23"/>
  <c r="AE23" s="1"/>
  <c r="R23"/>
  <c r="Q23"/>
  <c r="AC23" s="1"/>
  <c r="P23"/>
  <c r="AA22"/>
  <c r="Z22"/>
  <c r="Y22"/>
  <c r="X22"/>
  <c r="W22"/>
  <c r="V22"/>
  <c r="U22"/>
  <c r="T22"/>
  <c r="S22"/>
  <c r="R22"/>
  <c r="Q22"/>
  <c r="P22"/>
  <c r="AI21"/>
  <c r="AE21"/>
  <c r="AC21"/>
  <c r="AA21"/>
  <c r="AG21" s="1"/>
  <c r="Z21"/>
  <c r="Y21"/>
  <c r="X21"/>
  <c r="AJ21" s="1"/>
  <c r="W21"/>
  <c r="V21"/>
  <c r="AH21" s="1"/>
  <c r="U21"/>
  <c r="T21"/>
  <c r="AF21" s="1"/>
  <c r="S21"/>
  <c r="R21"/>
  <c r="AD21" s="1"/>
  <c r="Q21"/>
  <c r="P21"/>
  <c r="AA20"/>
  <c r="Z20"/>
  <c r="Y20"/>
  <c r="X20"/>
  <c r="W20"/>
  <c r="V20"/>
  <c r="U20"/>
  <c r="T20"/>
  <c r="S20"/>
  <c r="R20"/>
  <c r="Q20"/>
  <c r="P20"/>
  <c r="AA19"/>
  <c r="AH19" s="1"/>
  <c r="Z19"/>
  <c r="Y19"/>
  <c r="X19"/>
  <c r="W19"/>
  <c r="AI19" s="1"/>
  <c r="V19"/>
  <c r="U19"/>
  <c r="AG19" s="1"/>
  <c r="T19"/>
  <c r="S19"/>
  <c r="AE19" s="1"/>
  <c r="R19"/>
  <c r="Q19"/>
  <c r="AC19" s="1"/>
  <c r="P19"/>
  <c r="AA18"/>
  <c r="Z18"/>
  <c r="Y18"/>
  <c r="X18"/>
  <c r="W18"/>
  <c r="V18"/>
  <c r="U18"/>
  <c r="T18"/>
  <c r="S18"/>
  <c r="R18"/>
  <c r="Q18"/>
  <c r="P18"/>
  <c r="AI17"/>
  <c r="AG17"/>
  <c r="AE17"/>
  <c r="AC17"/>
  <c r="AA17"/>
  <c r="Z17"/>
  <c r="Y17"/>
  <c r="X17"/>
  <c r="AJ17" s="1"/>
  <c r="W17"/>
  <c r="V17"/>
  <c r="AH17" s="1"/>
  <c r="U17"/>
  <c r="T17"/>
  <c r="AF17" s="1"/>
  <c r="S17"/>
  <c r="R17"/>
  <c r="AD17" s="1"/>
  <c r="Q17"/>
  <c r="P17"/>
  <c r="AA16"/>
  <c r="Z16"/>
  <c r="Y16"/>
  <c r="X16"/>
  <c r="W16"/>
  <c r="V16"/>
  <c r="U16"/>
  <c r="T16"/>
  <c r="S16"/>
  <c r="R16"/>
  <c r="Q16"/>
  <c r="P16"/>
  <c r="AH15"/>
  <c r="AD15"/>
  <c r="AA15"/>
  <c r="AJ15" s="1"/>
  <c r="Z15"/>
  <c r="Y15"/>
  <c r="X15"/>
  <c r="W15"/>
  <c r="AI15" s="1"/>
  <c r="V15"/>
  <c r="U15"/>
  <c r="AG15" s="1"/>
  <c r="T15"/>
  <c r="S15"/>
  <c r="AE15" s="1"/>
  <c r="R15"/>
  <c r="Q15"/>
  <c r="AC15" s="1"/>
  <c r="P15"/>
  <c r="AA14"/>
  <c r="Z14"/>
  <c r="Y14"/>
  <c r="X14"/>
  <c r="W14"/>
  <c r="V14"/>
  <c r="U14"/>
  <c r="T14"/>
  <c r="S14"/>
  <c r="R14"/>
  <c r="Q14"/>
  <c r="P14"/>
  <c r="AI13"/>
  <c r="AE13"/>
  <c r="AA13"/>
  <c r="AG13" s="1"/>
  <c r="Z13"/>
  <c r="Y13"/>
  <c r="X13"/>
  <c r="AJ13" s="1"/>
  <c r="W13"/>
  <c r="V13"/>
  <c r="AH13" s="1"/>
  <c r="U13"/>
  <c r="T13"/>
  <c r="AF13" s="1"/>
  <c r="S13"/>
  <c r="R13"/>
  <c r="AD13" s="1"/>
  <c r="Q13"/>
  <c r="P13"/>
  <c r="AA12"/>
  <c r="Z12"/>
  <c r="Y12"/>
  <c r="X12"/>
  <c r="W12"/>
  <c r="V12"/>
  <c r="U12"/>
  <c r="T12"/>
  <c r="S12"/>
  <c r="R12"/>
  <c r="Q12"/>
  <c r="P12"/>
  <c r="AA11"/>
  <c r="AH11" s="1"/>
  <c r="Z11"/>
  <c r="Y11"/>
  <c r="X11"/>
  <c r="W11"/>
  <c r="AI11" s="1"/>
  <c r="V11"/>
  <c r="U11"/>
  <c r="AG11" s="1"/>
  <c r="T11"/>
  <c r="S11"/>
  <c r="AE11" s="1"/>
  <c r="R11"/>
  <c r="Q11"/>
  <c r="AC11" s="1"/>
  <c r="P11"/>
  <c r="AA10"/>
  <c r="Z10"/>
  <c r="Y10"/>
  <c r="X10"/>
  <c r="W10"/>
  <c r="V10"/>
  <c r="U10"/>
  <c r="T10"/>
  <c r="S10"/>
  <c r="R10"/>
  <c r="Q10"/>
  <c r="P10"/>
  <c r="AI9"/>
  <c r="AG9"/>
  <c r="AE9"/>
  <c r="AC9"/>
  <c r="AA9"/>
  <c r="Z9"/>
  <c r="Y9"/>
  <c r="X9"/>
  <c r="AJ9" s="1"/>
  <c r="W9"/>
  <c r="V9"/>
  <c r="AH9" s="1"/>
  <c r="U9"/>
  <c r="T9"/>
  <c r="AF9" s="1"/>
  <c r="S9"/>
  <c r="R9"/>
  <c r="AD9" s="1"/>
  <c r="Q9"/>
  <c r="P9"/>
  <c r="AA8"/>
  <c r="Z8"/>
  <c r="Y8"/>
  <c r="X8"/>
  <c r="W8"/>
  <c r="V8"/>
  <c r="U8"/>
  <c r="T8"/>
  <c r="S8"/>
  <c r="R8"/>
  <c r="Q8"/>
  <c r="P8"/>
  <c r="AH7"/>
  <c r="AD7"/>
  <c r="AA7"/>
  <c r="AJ7" s="1"/>
  <c r="Z7"/>
  <c r="Y7"/>
  <c r="X7"/>
  <c r="W7"/>
  <c r="AI7" s="1"/>
  <c r="V7"/>
  <c r="U7"/>
  <c r="AG7" s="1"/>
  <c r="T7"/>
  <c r="S7"/>
  <c r="AE7" s="1"/>
  <c r="R7"/>
  <c r="Q7"/>
  <c r="AC7" s="1"/>
  <c r="P7"/>
  <c r="AA6"/>
  <c r="Z6"/>
  <c r="Y6"/>
  <c r="X6"/>
  <c r="W6"/>
  <c r="V6"/>
  <c r="U6"/>
  <c r="T6"/>
  <c r="S6"/>
  <c r="R6"/>
  <c r="Q6"/>
  <c r="P6"/>
  <c r="AI5"/>
  <c r="AE5"/>
  <c r="AA5"/>
  <c r="AG5" s="1"/>
  <c r="Z5"/>
  <c r="Y5"/>
  <c r="X5"/>
  <c r="AJ5" s="1"/>
  <c r="W5"/>
  <c r="V5"/>
  <c r="AH5" s="1"/>
  <c r="U5"/>
  <c r="T5"/>
  <c r="AF5" s="1"/>
  <c r="S5"/>
  <c r="R5"/>
  <c r="AD5" s="1"/>
  <c r="Q5"/>
  <c r="P5"/>
  <c r="AA4"/>
  <c r="Z4"/>
  <c r="Y4"/>
  <c r="X4"/>
  <c r="W4"/>
  <c r="V4"/>
  <c r="U4"/>
  <c r="T4"/>
  <c r="S4"/>
  <c r="R4"/>
  <c r="Q4"/>
  <c r="P4"/>
  <c r="AA3"/>
  <c r="AH3" s="1"/>
  <c r="Z3"/>
  <c r="Y3"/>
  <c r="X3"/>
  <c r="W3"/>
  <c r="AI3" s="1"/>
  <c r="V3"/>
  <c r="U3"/>
  <c r="AG3" s="1"/>
  <c r="T3"/>
  <c r="S3"/>
  <c r="AE3" s="1"/>
  <c r="R3"/>
  <c r="Q3"/>
  <c r="AC3" s="1"/>
  <c r="P3"/>
  <c r="AK17" l="1"/>
  <c r="AK9"/>
  <c r="AK21"/>
  <c r="AK23"/>
  <c r="AK25"/>
  <c r="AK29"/>
  <c r="AF3"/>
  <c r="AJ3"/>
  <c r="AF11"/>
  <c r="AJ11"/>
  <c r="AF19"/>
  <c r="AJ19"/>
  <c r="AF27"/>
  <c r="AJ27"/>
  <c r="AF35"/>
  <c r="AJ35"/>
  <c r="AD3"/>
  <c r="AK3" s="1"/>
  <c r="AC5"/>
  <c r="AK5" s="1"/>
  <c r="AF7"/>
  <c r="AK7" s="1"/>
  <c r="AD11"/>
  <c r="AK11" s="1"/>
  <c r="AC13"/>
  <c r="AK13" s="1"/>
  <c r="AF15"/>
  <c r="AK15" s="1"/>
  <c r="AD19"/>
  <c r="AK19" s="1"/>
  <c r="AF23"/>
  <c r="AD27"/>
  <c r="AK27" s="1"/>
  <c r="AF31"/>
  <c r="AK31" s="1"/>
  <c r="AD35"/>
  <c r="AF39"/>
</calcChain>
</file>

<file path=xl/sharedStrings.xml><?xml version="1.0" encoding="utf-8"?>
<sst xmlns="http://schemas.openxmlformats.org/spreadsheetml/2006/main" count="76" uniqueCount="27">
  <si>
    <t>aT</t>
  </si>
  <si>
    <t>bT</t>
  </si>
  <si>
    <t>gT</t>
  </si>
  <si>
    <t>dT</t>
  </si>
  <si>
    <t>aT3</t>
  </si>
  <si>
    <t>bT3</t>
  </si>
  <si>
    <t>gT3</t>
  </si>
  <si>
    <t>dT3</t>
  </si>
  <si>
    <t>IRGC No.</t>
  </si>
  <si>
    <t>Rep</t>
  </si>
  <si>
    <t>Lipid (%)</t>
  </si>
  <si>
    <t>α-T</t>
  </si>
  <si>
    <t>β-T</t>
  </si>
  <si>
    <t>γ-T</t>
  </si>
  <si>
    <t>δ-T</t>
  </si>
  <si>
    <r>
      <t>α-T</t>
    </r>
    <r>
      <rPr>
        <vertAlign val="subscript"/>
        <sz val="11"/>
        <color theme="1"/>
        <rFont val="Calibri"/>
        <family val="2"/>
        <scheme val="minor"/>
      </rPr>
      <t>3</t>
    </r>
  </si>
  <si>
    <r>
      <t>β-T</t>
    </r>
    <r>
      <rPr>
        <vertAlign val="subscript"/>
        <sz val="11"/>
        <color theme="1"/>
        <rFont val="Calibri"/>
        <family val="2"/>
        <scheme val="minor"/>
      </rPr>
      <t>3</t>
    </r>
  </si>
  <si>
    <r>
      <t>γ-T</t>
    </r>
    <r>
      <rPr>
        <vertAlign val="subscript"/>
        <sz val="11"/>
        <color theme="1"/>
        <rFont val="Calibri"/>
        <family val="2"/>
        <scheme val="minor"/>
      </rPr>
      <t>3</t>
    </r>
  </si>
  <si>
    <r>
      <t>δ-T</t>
    </r>
    <r>
      <rPr>
        <vertAlign val="subscript"/>
        <sz val="11"/>
        <color theme="1"/>
        <rFont val="Calibri"/>
        <family val="2"/>
        <scheme val="minor"/>
      </rPr>
      <t>3</t>
    </r>
  </si>
  <si>
    <t>Total T</t>
  </si>
  <si>
    <r>
      <t>Total T</t>
    </r>
    <r>
      <rPr>
        <vertAlign val="subscript"/>
        <sz val="11"/>
        <color theme="1"/>
        <rFont val="Calibri"/>
        <family val="2"/>
        <scheme val="minor"/>
      </rPr>
      <t>3</t>
    </r>
  </si>
  <si>
    <t>Total tocols</t>
  </si>
  <si>
    <t>Total vitamin E</t>
  </si>
  <si>
    <t>Ratio (%)</t>
  </si>
  <si>
    <t>Mean</t>
  </si>
  <si>
    <t>SE</t>
  </si>
  <si>
    <r>
      <t>Supplementary Table S2. Contents (mg 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charset val="129"/>
        <scheme val="minor"/>
      </rPr>
      <t xml:space="preserve"> oil) of vitamin E homologues in the brown rice of 15 accessions.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</si>
</sst>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_ "/>
    <numFmt numFmtId="166" formatCode="0.0_ "/>
  </numFmts>
  <fonts count="27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theme="0"/>
      <name val="Calibri"/>
      <family val="3"/>
      <charset val="129"/>
      <scheme val="minor"/>
    </font>
    <font>
      <sz val="11"/>
      <color rgb="FFFF0000"/>
      <name val="Calibri"/>
      <family val="3"/>
      <charset val="129"/>
      <scheme val="minor"/>
    </font>
    <font>
      <b/>
      <sz val="11"/>
      <color indexed="52"/>
      <name val="Calibri"/>
      <family val="3"/>
      <charset val="129"/>
      <scheme val="minor"/>
    </font>
    <font>
      <sz val="11"/>
      <color rgb="FF9C0006"/>
      <name val="Calibri"/>
      <family val="3"/>
      <charset val="129"/>
      <scheme val="minor"/>
    </font>
    <font>
      <sz val="11"/>
      <color indexed="60"/>
      <name val="Calibri"/>
      <family val="3"/>
      <charset val="129"/>
      <scheme val="minor"/>
    </font>
    <font>
      <i/>
      <sz val="11"/>
      <color rgb="FF7F7F7F"/>
      <name val="Calibri"/>
      <family val="3"/>
      <charset val="129"/>
      <scheme val="minor"/>
    </font>
    <font>
      <b/>
      <sz val="11"/>
      <color theme="0"/>
      <name val="Calibri"/>
      <family val="3"/>
      <charset val="129"/>
      <scheme val="minor"/>
    </font>
    <font>
      <sz val="11"/>
      <color rgb="FF3F3F76"/>
      <name val="Calibri"/>
      <family val="3"/>
      <charset val="129"/>
      <scheme val="minor"/>
    </font>
    <font>
      <sz val="11"/>
      <color rgb="FF006100"/>
      <name val="Calibri"/>
      <family val="3"/>
      <charset val="129"/>
      <scheme val="minor"/>
    </font>
    <font>
      <b/>
      <sz val="11"/>
      <color rgb="FF3F3F3F"/>
      <name val="Calibri"/>
      <family val="3"/>
      <charset val="129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0" fillId="12" borderId="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7" fillId="4" borderId="4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/>
    </xf>
    <xf numFmtId="0" fontId="0" fillId="0" borderId="11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0" xfId="1" applyFont="1" applyFill="1" applyBorder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vertical="center"/>
    </xf>
    <xf numFmtId="166" fontId="0" fillId="0" borderId="12" xfId="0" applyNumberFormat="1" applyFill="1" applyBorder="1" applyAlignment="1">
      <alignment horizontal="right" vertical="center"/>
    </xf>
    <xf numFmtId="166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4" fontId="24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166" fontId="0" fillId="0" borderId="0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1" fillId="0" borderId="12" xfId="1" applyFont="1" applyFill="1" applyBorder="1"/>
    <xf numFmtId="0" fontId="0" fillId="0" borderId="12" xfId="0" applyFill="1" applyBorder="1" applyAlignment="1">
      <alignment vertical="center"/>
    </xf>
    <xf numFmtId="0" fontId="1" fillId="0" borderId="0" xfId="1" applyFont="1" applyFill="1"/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26" fillId="0" borderId="11" xfId="0" applyFont="1" applyBorder="1">
      <alignment vertical="center"/>
    </xf>
  </cellXfs>
  <cellStyles count="47">
    <cellStyle name="20% - 강조색1 2" xfId="4"/>
    <cellStyle name="20% - 강조색2 2" xfId="5"/>
    <cellStyle name="20% - 강조색3 2" xfId="6"/>
    <cellStyle name="20% - 강조색4 2" xfId="7"/>
    <cellStyle name="20% - 강조색5 2" xfId="8"/>
    <cellStyle name="20% - 강조색6 2" xfId="9"/>
    <cellStyle name="40% - 강조색1 2" xfId="10"/>
    <cellStyle name="40% - 강조색2 2" xfId="11"/>
    <cellStyle name="40% - 강조색3 2" xfId="12"/>
    <cellStyle name="40% - 강조색4 2" xfId="13"/>
    <cellStyle name="40% - 강조색5 2" xfId="14"/>
    <cellStyle name="40% - 강조색6 2" xfId="15"/>
    <cellStyle name="60% - 강조색1 2" xfId="16"/>
    <cellStyle name="60% - 강조색2 2" xfId="17"/>
    <cellStyle name="60% - 강조색3 2" xfId="18"/>
    <cellStyle name="60% - 강조색4 2" xfId="19"/>
    <cellStyle name="60% - 강조색5 2" xfId="20"/>
    <cellStyle name="60% - 강조색6 2" xfId="21"/>
    <cellStyle name="Normal" xfId="0" builtinId="0"/>
    <cellStyle name="강조색1 2" xfId="22"/>
    <cellStyle name="강조색2 2" xfId="23"/>
    <cellStyle name="강조색3 2" xfId="24"/>
    <cellStyle name="강조색4 2" xfId="25"/>
    <cellStyle name="강조색5 2" xfId="26"/>
    <cellStyle name="강조색6 2" xfId="27"/>
    <cellStyle name="경고문 2" xfId="28"/>
    <cellStyle name="계산 2" xfId="29"/>
    <cellStyle name="나쁨 2" xfId="30"/>
    <cellStyle name="메모 2" xfId="31"/>
    <cellStyle name="메모 3" xfId="45"/>
    <cellStyle name="메모 4" xfId="46"/>
    <cellStyle name="보통 2" xfId="32"/>
    <cellStyle name="설명 텍스트 2" xfId="33"/>
    <cellStyle name="셀 확인 2" xfId="34"/>
    <cellStyle name="연결된 셀 2" xfId="35"/>
    <cellStyle name="요약 2" xfId="36"/>
    <cellStyle name="입력 2" xfId="37"/>
    <cellStyle name="제목 1 2" xfId="39"/>
    <cellStyle name="제목 2 2" xfId="40"/>
    <cellStyle name="제목 3 2" xfId="41"/>
    <cellStyle name="제목 4 2" xfId="42"/>
    <cellStyle name="제목 5" xfId="38"/>
    <cellStyle name="좋음 2" xfId="43"/>
    <cellStyle name="출력 2" xfId="44"/>
    <cellStyle name="표준 2" xfId="1"/>
    <cellStyle name="표준 2 2" xfId="2"/>
    <cellStyle name="표준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0"/>
  <sheetViews>
    <sheetView tabSelected="1" workbookViewId="0">
      <selection activeCell="A2" sqref="A2"/>
    </sheetView>
  </sheetViews>
  <sheetFormatPr defaultRowHeight="15"/>
  <cols>
    <col min="1" max="1" width="8.7109375" style="1" bestFit="1" customWidth="1"/>
    <col min="2" max="2" width="4.42578125" style="1" bestFit="1" customWidth="1"/>
    <col min="3" max="3" width="8.7109375" style="1" bestFit="1" customWidth="1"/>
    <col min="4" max="11" width="5.5703125" style="1" bestFit="1" customWidth="1"/>
    <col min="12" max="12" width="6.85546875" style="1" bestFit="1" customWidth="1"/>
    <col min="13" max="13" width="7.5703125" style="1" bestFit="1" customWidth="1"/>
    <col min="14" max="14" width="14.140625" style="1" bestFit="1" customWidth="1"/>
    <col min="15" max="15" width="6" style="14" bestFit="1" customWidth="1"/>
    <col min="16" max="16" width="8.7109375" style="14" bestFit="1" customWidth="1"/>
    <col min="17" max="24" width="5.5703125" style="14" bestFit="1" customWidth="1"/>
    <col min="25" max="25" width="6.85546875" style="14" bestFit="1" customWidth="1"/>
    <col min="26" max="26" width="7.5703125" style="14" bestFit="1" customWidth="1"/>
    <col min="27" max="27" width="11.140625" style="14" bestFit="1" customWidth="1"/>
    <col min="28" max="28" width="9" style="14" bestFit="1" customWidth="1"/>
    <col min="29" max="29" width="5" style="14" bestFit="1" customWidth="1"/>
    <col min="30" max="30" width="4" style="14" bestFit="1" customWidth="1"/>
    <col min="31" max="31" width="5" style="14" bestFit="1" customWidth="1"/>
    <col min="32" max="32" width="4" style="14" bestFit="1" customWidth="1"/>
    <col min="33" max="33" width="5" style="14" bestFit="1" customWidth="1"/>
    <col min="34" max="34" width="4.140625" style="14" bestFit="1" customWidth="1"/>
    <col min="35" max="36" width="5" style="14" bestFit="1" customWidth="1"/>
    <col min="37" max="37" width="6" style="14" bestFit="1" customWidth="1"/>
  </cols>
  <sheetData>
    <row r="1" spans="1:37" s="5" customFormat="1" ht="17.25">
      <c r="A1" s="29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3"/>
      <c r="P1" s="30"/>
      <c r="Q1" s="13"/>
      <c r="R1" s="13"/>
      <c r="S1" s="13"/>
      <c r="T1" s="13"/>
      <c r="U1" s="13"/>
      <c r="V1" s="13"/>
      <c r="W1" s="13"/>
      <c r="X1" s="13"/>
      <c r="Y1" s="13"/>
      <c r="Z1" s="13"/>
      <c r="AA1" s="14"/>
      <c r="AB1" s="13"/>
      <c r="AC1" s="14"/>
      <c r="AD1" s="14"/>
      <c r="AE1" s="14"/>
      <c r="AF1" s="14"/>
      <c r="AG1" s="14"/>
      <c r="AH1" s="14"/>
      <c r="AI1" s="14"/>
      <c r="AJ1" s="14"/>
      <c r="AK1" s="14"/>
    </row>
    <row r="2" spans="1:37" ht="18">
      <c r="A2" s="12" t="s">
        <v>8</v>
      </c>
      <c r="B2" s="28" t="s">
        <v>9</v>
      </c>
      <c r="C2" s="28" t="s">
        <v>10</v>
      </c>
      <c r="D2" s="10" t="s">
        <v>11</v>
      </c>
      <c r="E2" s="10" t="s">
        <v>12</v>
      </c>
      <c r="F2" s="10" t="s">
        <v>13</v>
      </c>
      <c r="G2" s="10" t="s">
        <v>14</v>
      </c>
      <c r="H2" s="11" t="s">
        <v>15</v>
      </c>
      <c r="I2" s="11" t="s">
        <v>16</v>
      </c>
      <c r="J2" s="11" t="s">
        <v>17</v>
      </c>
      <c r="K2" s="11" t="s">
        <v>18</v>
      </c>
      <c r="L2" s="10" t="s">
        <v>19</v>
      </c>
      <c r="M2" s="11" t="s">
        <v>20</v>
      </c>
      <c r="N2" s="12" t="s">
        <v>22</v>
      </c>
      <c r="O2" s="12"/>
      <c r="P2" s="12" t="s">
        <v>10</v>
      </c>
      <c r="Q2" s="10" t="s">
        <v>11</v>
      </c>
      <c r="R2" s="10" t="s">
        <v>12</v>
      </c>
      <c r="S2" s="10" t="s">
        <v>13</v>
      </c>
      <c r="T2" s="10" t="s">
        <v>14</v>
      </c>
      <c r="U2" s="11" t="s">
        <v>15</v>
      </c>
      <c r="V2" s="11" t="s">
        <v>16</v>
      </c>
      <c r="W2" s="11" t="s">
        <v>17</v>
      </c>
      <c r="X2" s="11" t="s">
        <v>18</v>
      </c>
      <c r="Y2" s="10" t="s">
        <v>19</v>
      </c>
      <c r="Z2" s="11" t="s">
        <v>20</v>
      </c>
      <c r="AA2" s="9" t="s">
        <v>21</v>
      </c>
      <c r="AB2" s="12" t="s">
        <v>23</v>
      </c>
      <c r="AC2" s="15" t="s">
        <v>0</v>
      </c>
      <c r="AD2" s="15" t="s">
        <v>1</v>
      </c>
      <c r="AE2" s="15" t="s">
        <v>2</v>
      </c>
      <c r="AF2" s="15" t="s">
        <v>3</v>
      </c>
      <c r="AG2" s="15" t="s">
        <v>4</v>
      </c>
      <c r="AH2" s="15" t="s">
        <v>5</v>
      </c>
      <c r="AI2" s="15" t="s">
        <v>6</v>
      </c>
      <c r="AJ2" s="15" t="s">
        <v>7</v>
      </c>
      <c r="AK2" s="4"/>
    </row>
    <row r="3" spans="1:37">
      <c r="A3" s="3">
        <v>117264</v>
      </c>
      <c r="B3" s="3">
        <v>1</v>
      </c>
      <c r="C3" s="2">
        <v>2.3359999999999999</v>
      </c>
      <c r="D3" s="2">
        <v>0.15599356</v>
      </c>
      <c r="E3" s="2">
        <v>7.330024000000001E-3</v>
      </c>
      <c r="F3" s="2">
        <v>6.1763180999999993E-2</v>
      </c>
      <c r="G3" s="2">
        <v>8.4661260000000009E-3</v>
      </c>
      <c r="H3" s="2">
        <v>0.17244740333333333</v>
      </c>
      <c r="I3" s="2">
        <v>2.6102722222222222E-3</v>
      </c>
      <c r="J3" s="2">
        <v>0.249354509</v>
      </c>
      <c r="K3" s="2">
        <v>1.4886284000000001E-2</v>
      </c>
      <c r="L3" s="2">
        <v>0.23355289099999998</v>
      </c>
      <c r="M3" s="2">
        <v>0.43929846855555554</v>
      </c>
      <c r="N3" s="2">
        <v>0.67285135955555553</v>
      </c>
      <c r="O3" s="4" t="s">
        <v>24</v>
      </c>
      <c r="P3" s="16">
        <f>AVERAGE(C3:C4)</f>
        <v>2.3664999999999998</v>
      </c>
      <c r="Q3" s="16">
        <f t="shared" ref="Q3:AA3" si="0">AVERAGE(D3:D4)</f>
        <v>0.15873848499999998</v>
      </c>
      <c r="R3" s="16">
        <f t="shared" si="0"/>
        <v>7.5009635000000009E-3</v>
      </c>
      <c r="S3" s="16">
        <f t="shared" si="0"/>
        <v>6.3130098999999995E-2</v>
      </c>
      <c r="T3" s="16">
        <f t="shared" si="0"/>
        <v>8.7107400000000015E-3</v>
      </c>
      <c r="U3" s="16">
        <f t="shared" si="0"/>
        <v>0.17555318666666667</v>
      </c>
      <c r="V3" s="16">
        <f t="shared" si="0"/>
        <v>2.704421111111111E-3</v>
      </c>
      <c r="W3" s="16">
        <f t="shared" si="0"/>
        <v>0.25450520200000004</v>
      </c>
      <c r="X3" s="16">
        <f t="shared" si="0"/>
        <v>1.5295601499999999E-2</v>
      </c>
      <c r="Y3" s="16">
        <f t="shared" si="0"/>
        <v>0.23808028749999999</v>
      </c>
      <c r="Z3" s="16">
        <f t="shared" si="0"/>
        <v>0.44805841127777779</v>
      </c>
      <c r="AA3" s="16">
        <f t="shared" si="0"/>
        <v>0.68613869877777778</v>
      </c>
      <c r="AB3" s="17"/>
      <c r="AC3" s="18">
        <f>Q3/$AA3*100</f>
        <v>23.135043291212348</v>
      </c>
      <c r="AD3" s="18">
        <f t="shared" ref="AD3:AJ3" si="1">R3/$AA3*100</f>
        <v>1.093213881298563</v>
      </c>
      <c r="AE3" s="18">
        <f t="shared" si="1"/>
        <v>9.2007780806495756</v>
      </c>
      <c r="AF3" s="18">
        <f t="shared" si="1"/>
        <v>1.269530492233784</v>
      </c>
      <c r="AG3" s="18">
        <f t="shared" si="1"/>
        <v>25.585670503555686</v>
      </c>
      <c r="AH3" s="18">
        <f t="shared" si="1"/>
        <v>0.39415079136747561</v>
      </c>
      <c r="AI3" s="18">
        <f t="shared" si="1"/>
        <v>37.092384156927949</v>
      </c>
      <c r="AJ3" s="18">
        <f t="shared" si="1"/>
        <v>2.2292288027546223</v>
      </c>
      <c r="AK3" s="19">
        <f>SUM(AC3:AJ3)</f>
        <v>100</v>
      </c>
    </row>
    <row r="4" spans="1:37">
      <c r="A4" s="3"/>
      <c r="B4" s="3">
        <v>2</v>
      </c>
      <c r="C4" s="2">
        <v>2.3969999999999998</v>
      </c>
      <c r="D4" s="2">
        <v>0.16148340999999999</v>
      </c>
      <c r="E4" s="2">
        <v>7.6719029999999999E-3</v>
      </c>
      <c r="F4" s="2">
        <v>6.4497017000000004E-2</v>
      </c>
      <c r="G4" s="2">
        <v>8.9553540000000004E-3</v>
      </c>
      <c r="H4" s="2">
        <v>0.17865897</v>
      </c>
      <c r="I4" s="2">
        <v>2.7985700000000002E-3</v>
      </c>
      <c r="J4" s="2">
        <v>0.25965589500000003</v>
      </c>
      <c r="K4" s="2">
        <v>1.5704918999999998E-2</v>
      </c>
      <c r="L4" s="2">
        <v>0.24260768400000002</v>
      </c>
      <c r="M4" s="2">
        <v>0.45681835399999998</v>
      </c>
      <c r="N4" s="2">
        <v>0.69942603800000003</v>
      </c>
      <c r="O4" s="20" t="s">
        <v>25</v>
      </c>
      <c r="P4" s="21">
        <f>STDEV(C3:C4)/SQRT(2)</f>
        <v>3.0499999999999968E-2</v>
      </c>
      <c r="Q4" s="21">
        <f t="shared" ref="Q4:AA4" si="2">STDEV(D3:D4)/SQRT(2)</f>
        <v>2.7449249999999949E-3</v>
      </c>
      <c r="R4" s="21">
        <f t="shared" si="2"/>
        <v>1.7093949999999946E-4</v>
      </c>
      <c r="S4" s="21">
        <f t="shared" si="2"/>
        <v>1.3669180000000052E-3</v>
      </c>
      <c r="T4" s="21">
        <f t="shared" si="2"/>
        <v>2.4461399999999971E-4</v>
      </c>
      <c r="U4" s="21">
        <f t="shared" si="2"/>
        <v>3.1057833333333336E-3</v>
      </c>
      <c r="V4" s="21">
        <f t="shared" si="2"/>
        <v>9.4148888888888988E-5</v>
      </c>
      <c r="W4" s="21">
        <f t="shared" si="2"/>
        <v>5.1506930000000109E-3</v>
      </c>
      <c r="X4" s="21">
        <f t="shared" si="2"/>
        <v>4.0931749999999814E-4</v>
      </c>
      <c r="Y4" s="21">
        <f t="shared" si="2"/>
        <v>4.5273965000000157E-3</v>
      </c>
      <c r="Z4" s="21">
        <f t="shared" si="2"/>
        <v>8.7599427222222193E-3</v>
      </c>
      <c r="AA4" s="21">
        <f t="shared" si="2"/>
        <v>1.328733922222225E-2</v>
      </c>
      <c r="AC4" s="22"/>
      <c r="AD4" s="22"/>
      <c r="AE4" s="22"/>
      <c r="AF4" s="22"/>
      <c r="AG4" s="22"/>
      <c r="AH4" s="22"/>
      <c r="AI4" s="22"/>
      <c r="AJ4" s="22"/>
    </row>
    <row r="5" spans="1:37">
      <c r="A5" s="3">
        <v>117265</v>
      </c>
      <c r="B5" s="3">
        <v>1</v>
      </c>
      <c r="C5" s="2">
        <v>2.72</v>
      </c>
      <c r="D5" s="2">
        <v>0.15120934714285716</v>
      </c>
      <c r="E5" s="2">
        <v>4.9330670000000002E-3</v>
      </c>
      <c r="F5" s="2">
        <v>3.4883130999999998E-2</v>
      </c>
      <c r="G5" s="2">
        <v>5.2494529999999994E-3</v>
      </c>
      <c r="H5" s="2">
        <v>8.2119959999999992E-2</v>
      </c>
      <c r="I5" s="2">
        <v>2.1139255555555556E-3</v>
      </c>
      <c r="J5" s="2">
        <v>0.222037822</v>
      </c>
      <c r="K5" s="2">
        <v>2.9149972999999999E-2</v>
      </c>
      <c r="L5" s="2">
        <v>0.19627499814285718</v>
      </c>
      <c r="M5" s="2">
        <v>0.33542168055555555</v>
      </c>
      <c r="N5" s="2">
        <v>0.53169667869841275</v>
      </c>
      <c r="O5" s="4" t="s">
        <v>24</v>
      </c>
      <c r="P5" s="16">
        <f t="shared" ref="P5:AA5" si="3">AVERAGE(C5:C6)</f>
        <v>2.7300000000000004</v>
      </c>
      <c r="Q5" s="16">
        <f t="shared" si="3"/>
        <v>0.1512712242857143</v>
      </c>
      <c r="R5" s="16">
        <f t="shared" si="3"/>
        <v>4.8901015000000006E-3</v>
      </c>
      <c r="S5" s="16">
        <f t="shared" si="3"/>
        <v>3.4753160499999998E-2</v>
      </c>
      <c r="T5" s="16">
        <f t="shared" si="3"/>
        <v>5.0502934999999997E-3</v>
      </c>
      <c r="U5" s="16">
        <f t="shared" si="3"/>
        <v>8.2200016666666667E-2</v>
      </c>
      <c r="V5" s="16">
        <f t="shared" si="3"/>
        <v>2.1124605555555556E-3</v>
      </c>
      <c r="W5" s="16">
        <f t="shared" si="3"/>
        <v>0.2218071875</v>
      </c>
      <c r="X5" s="16">
        <f t="shared" si="3"/>
        <v>2.9046982499999999E-2</v>
      </c>
      <c r="Y5" s="16">
        <f t="shared" si="3"/>
        <v>0.1959647797857143</v>
      </c>
      <c r="Z5" s="16">
        <f t="shared" si="3"/>
        <v>0.33516664722222222</v>
      </c>
      <c r="AA5" s="16">
        <f t="shared" si="3"/>
        <v>0.53113142700793659</v>
      </c>
      <c r="AC5" s="23">
        <f>Q5/$AA5*100</f>
        <v>28.480940233170177</v>
      </c>
      <c r="AD5" s="23">
        <f t="shared" ref="AD5:AJ5" si="4">R5/$AA5*100</f>
        <v>0.92069518980411014</v>
      </c>
      <c r="AE5" s="23">
        <f t="shared" si="4"/>
        <v>6.5432318128448257</v>
      </c>
      <c r="AF5" s="23">
        <f t="shared" si="4"/>
        <v>0.95085570975346079</v>
      </c>
      <c r="AG5" s="23">
        <f t="shared" si="4"/>
        <v>15.476398587394899</v>
      </c>
      <c r="AH5" s="23">
        <f t="shared" si="4"/>
        <v>0.39772840546375532</v>
      </c>
      <c r="AI5" s="23">
        <f t="shared" si="4"/>
        <v>41.761262132335766</v>
      </c>
      <c r="AJ5" s="23">
        <f t="shared" si="4"/>
        <v>5.468887929232995</v>
      </c>
      <c r="AK5" s="19">
        <f>SUM(AC5:AJ5)</f>
        <v>99.999999999999986</v>
      </c>
    </row>
    <row r="6" spans="1:37">
      <c r="A6" s="3"/>
      <c r="B6" s="3">
        <v>2</v>
      </c>
      <c r="C6" s="2">
        <v>2.74</v>
      </c>
      <c r="D6" s="2">
        <v>0.15133310142857143</v>
      </c>
      <c r="E6" s="2">
        <v>4.8471360000000002E-3</v>
      </c>
      <c r="F6" s="2">
        <v>3.4623189999999998E-2</v>
      </c>
      <c r="G6" s="2">
        <v>4.851134E-3</v>
      </c>
      <c r="H6" s="2">
        <v>8.2280073333333342E-2</v>
      </c>
      <c r="I6" s="2">
        <v>2.1109955555555556E-3</v>
      </c>
      <c r="J6" s="2">
        <v>0.22157655299999998</v>
      </c>
      <c r="K6" s="2">
        <v>2.8943992000000002E-2</v>
      </c>
      <c r="L6" s="2">
        <v>0.19565456142857143</v>
      </c>
      <c r="M6" s="2">
        <v>0.3349116138888889</v>
      </c>
      <c r="N6" s="2">
        <v>0.53056617531746031</v>
      </c>
      <c r="O6" s="20" t="s">
        <v>25</v>
      </c>
      <c r="P6" s="21">
        <f>STDEV(C5:C6)/SQRT(2)</f>
        <v>1.0000000000000009E-2</v>
      </c>
      <c r="Q6" s="21">
        <f t="shared" ref="Q6:AA6" si="5">STDEV(D5:D6)/SQRT(2)</f>
        <v>6.1877142857130751E-5</v>
      </c>
      <c r="R6" s="21">
        <f t="shared" si="5"/>
        <v>4.2965500000000007E-5</v>
      </c>
      <c r="S6" s="21">
        <f t="shared" si="5"/>
        <v>1.2997049999999982E-4</v>
      </c>
      <c r="T6" s="21">
        <f t="shared" si="5"/>
        <v>1.991594999999997E-4</v>
      </c>
      <c r="U6" s="21">
        <f t="shared" si="5"/>
        <v>8.0056666666675214E-5</v>
      </c>
      <c r="V6" s="21">
        <f t="shared" si="5"/>
        <v>1.4649999999999733E-6</v>
      </c>
      <c r="W6" s="21">
        <f t="shared" si="5"/>
        <v>2.3063450000000707E-4</v>
      </c>
      <c r="X6" s="21">
        <f t="shared" si="5"/>
        <v>1.0299049999999872E-4</v>
      </c>
      <c r="Y6" s="21">
        <f t="shared" si="5"/>
        <v>3.1021835714287177E-4</v>
      </c>
      <c r="Z6" s="21">
        <f t="shared" si="5"/>
        <v>2.5503333333332096E-4</v>
      </c>
      <c r="AA6" s="21">
        <f t="shared" si="5"/>
        <v>5.6525169047622048E-4</v>
      </c>
      <c r="AC6" s="22"/>
      <c r="AD6" s="22"/>
      <c r="AE6" s="22"/>
      <c r="AF6" s="22"/>
      <c r="AG6" s="22"/>
      <c r="AH6" s="22"/>
      <c r="AI6" s="22"/>
      <c r="AJ6" s="22"/>
    </row>
    <row r="7" spans="1:37">
      <c r="A7" s="3">
        <v>117266</v>
      </c>
      <c r="B7" s="3">
        <v>1</v>
      </c>
      <c r="C7" s="2">
        <v>2.4529999999999998</v>
      </c>
      <c r="D7" s="2">
        <v>4.2657068571428571E-2</v>
      </c>
      <c r="E7" s="2">
        <v>3.2024480000000001E-3</v>
      </c>
      <c r="F7" s="2">
        <v>0.139069576</v>
      </c>
      <c r="G7" s="2">
        <v>1.2889543999999999E-2</v>
      </c>
      <c r="H7" s="2">
        <v>4.2195131666666663E-2</v>
      </c>
      <c r="I7" s="2">
        <v>6.386533333333333E-3</v>
      </c>
      <c r="J7" s="2">
        <v>0.316910994</v>
      </c>
      <c r="K7" s="2">
        <v>4.2604312000000005E-2</v>
      </c>
      <c r="L7" s="2">
        <v>0.19781863657142859</v>
      </c>
      <c r="M7" s="2">
        <v>0.40809697099999998</v>
      </c>
      <c r="N7" s="2">
        <v>0.60591560757142859</v>
      </c>
      <c r="O7" s="4" t="s">
        <v>24</v>
      </c>
      <c r="P7" s="16">
        <f t="shared" ref="P7:AA7" si="6">AVERAGE(C7:C8)</f>
        <v>2.4464999999999999</v>
      </c>
      <c r="Q7" s="16">
        <f t="shared" si="6"/>
        <v>4.4717113571428574E-2</v>
      </c>
      <c r="R7" s="16">
        <f t="shared" si="6"/>
        <v>3.3560244999999997E-3</v>
      </c>
      <c r="S7" s="16">
        <f t="shared" si="6"/>
        <v>0.145048442</v>
      </c>
      <c r="T7" s="16">
        <f t="shared" si="6"/>
        <v>1.3584153999999999E-2</v>
      </c>
      <c r="U7" s="16">
        <f t="shared" si="6"/>
        <v>4.4247729999999999E-2</v>
      </c>
      <c r="V7" s="16">
        <f t="shared" si="6"/>
        <v>6.692236666666667E-3</v>
      </c>
      <c r="W7" s="16">
        <f t="shared" si="6"/>
        <v>0.33051041049999996</v>
      </c>
      <c r="X7" s="16">
        <f t="shared" si="6"/>
        <v>4.4489875000000005E-2</v>
      </c>
      <c r="Y7" s="16">
        <f t="shared" si="6"/>
        <v>0.20670573407142856</v>
      </c>
      <c r="Z7" s="16">
        <f t="shared" si="6"/>
        <v>0.42594025216666664</v>
      </c>
      <c r="AA7" s="16">
        <f t="shared" si="6"/>
        <v>0.63264598623809531</v>
      </c>
      <c r="AC7" s="23">
        <f t="shared" ref="AC7:AJ7" si="7">Q7/$AA7*100</f>
        <v>7.0682679640994923</v>
      </c>
      <c r="AD7" s="23">
        <f t="shared" si="7"/>
        <v>0.53047432102682546</v>
      </c>
      <c r="AE7" s="23">
        <f t="shared" si="7"/>
        <v>22.927268196626361</v>
      </c>
      <c r="AF7" s="23">
        <f t="shared" si="7"/>
        <v>2.1471967412257675</v>
      </c>
      <c r="AG7" s="23">
        <f t="shared" si="7"/>
        <v>6.9940742472911914</v>
      </c>
      <c r="AH7" s="23">
        <f t="shared" si="7"/>
        <v>1.0578169801504209</v>
      </c>
      <c r="AI7" s="23">
        <f t="shared" si="7"/>
        <v>52.242552342000138</v>
      </c>
      <c r="AJ7" s="23">
        <f t="shared" si="7"/>
        <v>7.0323492075797844</v>
      </c>
      <c r="AK7" s="19">
        <f>SUM(AC7:AJ7)</f>
        <v>99.999999999999986</v>
      </c>
    </row>
    <row r="8" spans="1:37">
      <c r="A8" s="3"/>
      <c r="B8" s="3">
        <v>2</v>
      </c>
      <c r="C8" s="2">
        <v>2.44</v>
      </c>
      <c r="D8" s="2">
        <v>4.677715857142857E-2</v>
      </c>
      <c r="E8" s="2">
        <v>3.5096009999999998E-3</v>
      </c>
      <c r="F8" s="2">
        <v>0.151027308</v>
      </c>
      <c r="G8" s="2">
        <v>1.4278763999999999E-2</v>
      </c>
      <c r="H8" s="2">
        <v>4.6300328333333328E-2</v>
      </c>
      <c r="I8" s="2">
        <v>6.9979400000000002E-3</v>
      </c>
      <c r="J8" s="2">
        <v>0.34410982699999998</v>
      </c>
      <c r="K8" s="2">
        <v>4.6375438000000005E-2</v>
      </c>
      <c r="L8" s="2">
        <v>0.21559283157142856</v>
      </c>
      <c r="M8" s="2">
        <v>0.44378353333333331</v>
      </c>
      <c r="N8" s="2">
        <v>0.65937636490476192</v>
      </c>
      <c r="O8" s="20" t="s">
        <v>25</v>
      </c>
      <c r="P8" s="21">
        <f>STDEV(C7:C8)/SQRT(2)</f>
        <v>6.4999999999999494E-3</v>
      </c>
      <c r="Q8" s="21">
        <f t="shared" ref="Q8:AA8" si="8">STDEV(D7:D8)/SQRT(2)</f>
        <v>2.0600449999999995E-3</v>
      </c>
      <c r="R8" s="21">
        <f t="shared" si="8"/>
        <v>1.5357649999999984E-4</v>
      </c>
      <c r="S8" s="21">
        <f t="shared" si="8"/>
        <v>5.9788659999999985E-3</v>
      </c>
      <c r="T8" s="21">
        <f t="shared" si="8"/>
        <v>6.9460999999999991E-4</v>
      </c>
      <c r="U8" s="21">
        <f t="shared" si="8"/>
        <v>2.0525983333333324E-3</v>
      </c>
      <c r="V8" s="21">
        <f t="shared" si="8"/>
        <v>3.0570333333333364E-4</v>
      </c>
      <c r="W8" s="21">
        <f t="shared" si="8"/>
        <v>1.3599416500000372E-2</v>
      </c>
      <c r="X8" s="21">
        <f t="shared" si="8"/>
        <v>1.8855629999999998E-3</v>
      </c>
      <c r="Y8" s="21">
        <f t="shared" si="8"/>
        <v>8.8870974999999824E-3</v>
      </c>
      <c r="Z8" s="21">
        <f t="shared" si="8"/>
        <v>1.7843281166666548E-2</v>
      </c>
      <c r="AA8" s="21">
        <f t="shared" si="8"/>
        <v>2.6730378666665593E-2</v>
      </c>
      <c r="AC8" s="22"/>
      <c r="AD8" s="22"/>
      <c r="AE8" s="22"/>
      <c r="AF8" s="22"/>
      <c r="AG8" s="22"/>
      <c r="AH8" s="22"/>
      <c r="AI8" s="22"/>
      <c r="AJ8" s="22"/>
    </row>
    <row r="9" spans="1:37">
      <c r="A9" s="3">
        <v>117268</v>
      </c>
      <c r="B9" s="3">
        <v>1</v>
      </c>
      <c r="C9" s="2">
        <v>2.42</v>
      </c>
      <c r="D9" s="2">
        <v>6.344794285714285E-2</v>
      </c>
      <c r="E9" s="2">
        <v>2.4194400000000001E-3</v>
      </c>
      <c r="F9" s="2">
        <v>6.7776253000000009E-2</v>
      </c>
      <c r="G9" s="2">
        <v>5.1250369999999998E-3</v>
      </c>
      <c r="H9" s="2">
        <v>1.5190676666666666E-2</v>
      </c>
      <c r="I9" s="2">
        <v>1.3686699999999998E-3</v>
      </c>
      <c r="J9" s="2">
        <v>0.235609968</v>
      </c>
      <c r="K9" s="2">
        <v>1.2212723999999999E-2</v>
      </c>
      <c r="L9" s="2">
        <v>0.13876867285714284</v>
      </c>
      <c r="M9" s="2">
        <v>0.26438203866666665</v>
      </c>
      <c r="N9" s="2">
        <v>0.40315071152380949</v>
      </c>
      <c r="O9" s="4" t="s">
        <v>24</v>
      </c>
      <c r="P9" s="16">
        <f t="shared" ref="P9:AA9" si="9">AVERAGE(C9:C10)</f>
        <v>2.4130000000000003</v>
      </c>
      <c r="Q9" s="16">
        <f t="shared" si="9"/>
        <v>6.3383704285714285E-2</v>
      </c>
      <c r="R9" s="16">
        <f t="shared" si="9"/>
        <v>2.3108320000000001E-3</v>
      </c>
      <c r="S9" s="16">
        <f t="shared" si="9"/>
        <v>6.6166293000000001E-2</v>
      </c>
      <c r="T9" s="16">
        <f t="shared" si="9"/>
        <v>4.7219944999999999E-3</v>
      </c>
      <c r="U9" s="16">
        <f t="shared" si="9"/>
        <v>1.5083306666666668E-2</v>
      </c>
      <c r="V9" s="16">
        <f t="shared" si="9"/>
        <v>1.339921111111111E-3</v>
      </c>
      <c r="W9" s="16">
        <f t="shared" si="9"/>
        <v>0.230070636</v>
      </c>
      <c r="X9" s="16">
        <f t="shared" si="9"/>
        <v>1.2013461499999999E-2</v>
      </c>
      <c r="Y9" s="16">
        <f t="shared" si="9"/>
        <v>0.13658282378571426</v>
      </c>
      <c r="Z9" s="16">
        <f t="shared" si="9"/>
        <v>0.25850732527777776</v>
      </c>
      <c r="AA9" s="16">
        <f t="shared" si="9"/>
        <v>0.39509014906349205</v>
      </c>
      <c r="AC9" s="23">
        <f t="shared" ref="AC9:AJ9" si="10">Q9/$AA9*100</f>
        <v>16.042846027914596</v>
      </c>
      <c r="AD9" s="23">
        <f t="shared" si="10"/>
        <v>0.58488727331661294</v>
      </c>
      <c r="AE9" s="23">
        <f t="shared" si="10"/>
        <v>16.747138129573283</v>
      </c>
      <c r="AF9" s="23">
        <f t="shared" si="10"/>
        <v>1.1951688775822054</v>
      </c>
      <c r="AG9" s="23">
        <f t="shared" si="10"/>
        <v>3.8176873562703633</v>
      </c>
      <c r="AH9" s="23">
        <f t="shared" si="10"/>
        <v>0.33914313335506169</v>
      </c>
      <c r="AI9" s="23">
        <f t="shared" si="10"/>
        <v>58.232440506388585</v>
      </c>
      <c r="AJ9" s="23">
        <f t="shared" si="10"/>
        <v>3.0406886955992931</v>
      </c>
      <c r="AK9" s="19">
        <f>SUM(AC9:AJ9)</f>
        <v>100</v>
      </c>
    </row>
    <row r="10" spans="1:37">
      <c r="A10" s="3"/>
      <c r="B10" s="3">
        <v>2</v>
      </c>
      <c r="C10" s="2">
        <v>2.4060000000000001</v>
      </c>
      <c r="D10" s="2">
        <v>6.3319465714285719E-2</v>
      </c>
      <c r="E10" s="2">
        <v>2.202224E-3</v>
      </c>
      <c r="F10" s="2">
        <v>6.4556332999999994E-2</v>
      </c>
      <c r="G10" s="2">
        <v>4.318952E-3</v>
      </c>
      <c r="H10" s="2">
        <v>1.4975936666666667E-2</v>
      </c>
      <c r="I10" s="2">
        <v>1.3111722222222222E-3</v>
      </c>
      <c r="J10" s="2">
        <v>0.22453130399999999</v>
      </c>
      <c r="K10" s="2">
        <v>1.1814199000000001E-2</v>
      </c>
      <c r="L10" s="2">
        <v>0.13439697471428569</v>
      </c>
      <c r="M10" s="2">
        <v>0.25263261188888891</v>
      </c>
      <c r="N10" s="2">
        <v>0.3870295866031746</v>
      </c>
      <c r="O10" s="20" t="s">
        <v>25</v>
      </c>
      <c r="P10" s="21">
        <f>STDEV(C9:C10)/SQRT(2)</f>
        <v>6.9999999999998952E-3</v>
      </c>
      <c r="Q10" s="21">
        <f t="shared" ref="Q10:AA10" si="11">STDEV(D9:D10)/SQRT(2)</f>
        <v>6.4238571428565358E-5</v>
      </c>
      <c r="R10" s="21">
        <f t="shared" si="11"/>
        <v>1.0860800000000004E-4</v>
      </c>
      <c r="S10" s="21">
        <f t="shared" si="11"/>
        <v>1.6099600000000075E-3</v>
      </c>
      <c r="T10" s="21">
        <f t="shared" si="11"/>
        <v>4.0304249999999989E-4</v>
      </c>
      <c r="U10" s="21">
        <f t="shared" si="11"/>
        <v>1.0736999999999985E-4</v>
      </c>
      <c r="V10" s="21">
        <f t="shared" si="11"/>
        <v>2.8748888888888808E-5</v>
      </c>
      <c r="W10" s="21">
        <f t="shared" si="11"/>
        <v>5.5393320000000079E-3</v>
      </c>
      <c r="X10" s="21">
        <f t="shared" si="11"/>
        <v>1.9926249999999927E-4</v>
      </c>
      <c r="Y10" s="21">
        <f t="shared" si="11"/>
        <v>2.185849071428575E-3</v>
      </c>
      <c r="Z10" s="21">
        <f t="shared" si="11"/>
        <v>5.8747133888888692E-3</v>
      </c>
      <c r="AA10" s="21">
        <f t="shared" si="11"/>
        <v>8.0605624603174442E-3</v>
      </c>
      <c r="AC10" s="22"/>
      <c r="AD10" s="22"/>
      <c r="AE10" s="22"/>
      <c r="AF10" s="22"/>
      <c r="AG10" s="22"/>
      <c r="AH10" s="22"/>
      <c r="AI10" s="22"/>
      <c r="AJ10" s="22"/>
    </row>
    <row r="11" spans="1:37">
      <c r="A11" s="3">
        <v>117269</v>
      </c>
      <c r="B11" s="3">
        <v>1</v>
      </c>
      <c r="C11" s="2">
        <v>2.1859999999999999</v>
      </c>
      <c r="D11" s="2">
        <v>0.30216257285714287</v>
      </c>
      <c r="E11" s="2">
        <v>1.3832066999999998E-2</v>
      </c>
      <c r="F11" s="2">
        <v>4.2047598999999998E-2</v>
      </c>
      <c r="G11" s="2">
        <v>7.410481E-3</v>
      </c>
      <c r="H11" s="2">
        <v>0.16925210166666665</v>
      </c>
      <c r="I11" s="2">
        <v>2.4935911111111111E-3</v>
      </c>
      <c r="J11" s="2">
        <v>0.28309840399999997</v>
      </c>
      <c r="K11" s="2">
        <v>2.0765241E-2</v>
      </c>
      <c r="L11" s="2">
        <v>0.36545271985714289</v>
      </c>
      <c r="M11" s="2">
        <v>0.4756093377777777</v>
      </c>
      <c r="N11" s="2">
        <v>0.84106205763492059</v>
      </c>
      <c r="O11" s="4" t="s">
        <v>24</v>
      </c>
      <c r="P11" s="16">
        <f t="shared" ref="P11:AA11" si="12">AVERAGE(C11:C12)</f>
        <v>2.1964999999999999</v>
      </c>
      <c r="Q11" s="16">
        <f t="shared" si="12"/>
        <v>0.30328206214285713</v>
      </c>
      <c r="R11" s="16">
        <f t="shared" si="12"/>
        <v>1.3782773999999999E-2</v>
      </c>
      <c r="S11" s="16">
        <f t="shared" si="12"/>
        <v>4.2032712E-2</v>
      </c>
      <c r="T11" s="16">
        <f t="shared" si="12"/>
        <v>7.2992119999999994E-3</v>
      </c>
      <c r="U11" s="16">
        <f t="shared" si="12"/>
        <v>0.16987371499999998</v>
      </c>
      <c r="V11" s="16">
        <f t="shared" si="12"/>
        <v>2.4933566666666667E-3</v>
      </c>
      <c r="W11" s="16">
        <f t="shared" si="12"/>
        <v>0.28377818499999996</v>
      </c>
      <c r="X11" s="16">
        <f t="shared" si="12"/>
        <v>2.0820371000000001E-2</v>
      </c>
      <c r="Y11" s="16">
        <f t="shared" si="12"/>
        <v>0.36639676014285716</v>
      </c>
      <c r="Z11" s="16">
        <f t="shared" si="12"/>
        <v>0.47696562766666661</v>
      </c>
      <c r="AA11" s="16">
        <f t="shared" si="12"/>
        <v>0.84336238780952377</v>
      </c>
      <c r="AC11" s="23">
        <f t="shared" ref="AC11:AJ11" si="13">Q11/$AA11*100</f>
        <v>35.961060930233756</v>
      </c>
      <c r="AD11" s="23">
        <f t="shared" si="13"/>
        <v>1.6342647240646073</v>
      </c>
      <c r="AE11" s="23">
        <f t="shared" si="13"/>
        <v>4.9839443408393063</v>
      </c>
      <c r="AF11" s="23">
        <f t="shared" si="13"/>
        <v>0.8654893916906039</v>
      </c>
      <c r="AG11" s="23">
        <f t="shared" si="13"/>
        <v>20.142434314768913</v>
      </c>
      <c r="AH11" s="23">
        <f t="shared" si="13"/>
        <v>0.29564475517371541</v>
      </c>
      <c r="AI11" s="23">
        <f t="shared" si="13"/>
        <v>33.648427900260145</v>
      </c>
      <c r="AJ11" s="23">
        <f t="shared" si="13"/>
        <v>2.4687336429689526</v>
      </c>
      <c r="AK11" s="19">
        <f>SUM(AC11:AJ11)</f>
        <v>100.00000000000001</v>
      </c>
    </row>
    <row r="12" spans="1:37">
      <c r="A12" s="3"/>
      <c r="B12" s="3">
        <v>2</v>
      </c>
      <c r="C12" s="2">
        <v>2.2069999999999999</v>
      </c>
      <c r="D12" s="2">
        <v>0.30440155142857145</v>
      </c>
      <c r="E12" s="2">
        <v>1.3733481000000001E-2</v>
      </c>
      <c r="F12" s="2">
        <v>4.2017825000000002E-2</v>
      </c>
      <c r="G12" s="2">
        <v>7.1879429999999996E-3</v>
      </c>
      <c r="H12" s="2">
        <v>0.17049532833333333</v>
      </c>
      <c r="I12" s="2">
        <v>2.4931222222222219E-3</v>
      </c>
      <c r="J12" s="2">
        <v>0.28445796600000001</v>
      </c>
      <c r="K12" s="2">
        <v>2.0875501000000001E-2</v>
      </c>
      <c r="L12" s="2">
        <v>0.36734080042857142</v>
      </c>
      <c r="M12" s="2">
        <v>0.47832191755555559</v>
      </c>
      <c r="N12" s="2">
        <v>0.84566271798412695</v>
      </c>
      <c r="O12" s="20" t="s">
        <v>25</v>
      </c>
      <c r="P12" s="21">
        <f>STDEV(C11:C12)/SQRT(2)</f>
        <v>1.0499999999999954E-2</v>
      </c>
      <c r="Q12" s="21">
        <f t="shared" ref="Q12:AA12" si="14">STDEV(D11:D12)/SQRT(2)</f>
        <v>1.1194892857142866E-3</v>
      </c>
      <c r="R12" s="21">
        <f t="shared" si="14"/>
        <v>4.9292999999998859E-5</v>
      </c>
      <c r="S12" s="21">
        <f t="shared" si="14"/>
        <v>1.4886999999998152E-5</v>
      </c>
      <c r="T12" s="21">
        <f t="shared" si="14"/>
        <v>1.1126900000000021E-4</v>
      </c>
      <c r="U12" s="21">
        <f t="shared" si="14"/>
        <v>6.2161333333334012E-4</v>
      </c>
      <c r="V12" s="21">
        <f t="shared" si="14"/>
        <v>2.3444444444456998E-7</v>
      </c>
      <c r="W12" s="21">
        <f t="shared" si="14"/>
        <v>6.7978100000001807E-4</v>
      </c>
      <c r="X12" s="21">
        <f t="shared" si="14"/>
        <v>5.5130000000000456E-5</v>
      </c>
      <c r="Y12" s="21">
        <f t="shared" si="14"/>
        <v>9.440402857142648E-4</v>
      </c>
      <c r="Z12" s="21">
        <f t="shared" si="14"/>
        <v>1.3562898888889452E-3</v>
      </c>
      <c r="AA12" s="21">
        <f t="shared" si="14"/>
        <v>2.3003301746031819E-3</v>
      </c>
      <c r="AC12" s="22"/>
      <c r="AD12" s="22"/>
      <c r="AE12" s="22"/>
      <c r="AF12" s="22"/>
      <c r="AG12" s="22"/>
      <c r="AH12" s="22"/>
      <c r="AI12" s="22"/>
      <c r="AJ12" s="22"/>
    </row>
    <row r="13" spans="1:37">
      <c r="A13" s="3">
        <v>117270</v>
      </c>
      <c r="B13" s="3">
        <v>1</v>
      </c>
      <c r="C13" s="2">
        <v>2.6059999999999999</v>
      </c>
      <c r="D13" s="2">
        <v>0.29160602714285716</v>
      </c>
      <c r="E13" s="2">
        <v>1.3736014999999999E-2</v>
      </c>
      <c r="F13" s="2">
        <v>5.3410732999999995E-2</v>
      </c>
      <c r="G13" s="2">
        <v>7.875275000000001E-3</v>
      </c>
      <c r="H13" s="2">
        <v>0.22539066666666666</v>
      </c>
      <c r="I13" s="2">
        <v>4.6167366666666661E-3</v>
      </c>
      <c r="J13" s="2">
        <v>0.20986492200000001</v>
      </c>
      <c r="K13" s="2">
        <v>1.9596229E-2</v>
      </c>
      <c r="L13" s="2">
        <v>0.36662805014285715</v>
      </c>
      <c r="M13" s="2">
        <v>0.45946855433333333</v>
      </c>
      <c r="N13" s="2">
        <v>0.82609660447619049</v>
      </c>
      <c r="O13" s="4" t="s">
        <v>24</v>
      </c>
      <c r="P13" s="16">
        <f t="shared" ref="P13:AA13" si="15">AVERAGE(C13:C14)</f>
        <v>2.6029999999999998</v>
      </c>
      <c r="Q13" s="16">
        <f t="shared" si="15"/>
        <v>0.29345185785714289</v>
      </c>
      <c r="R13" s="16">
        <f t="shared" si="15"/>
        <v>1.39160165E-2</v>
      </c>
      <c r="S13" s="16">
        <f t="shared" si="15"/>
        <v>5.3717404999999996E-2</v>
      </c>
      <c r="T13" s="16">
        <f t="shared" si="15"/>
        <v>8.4870580000000004E-3</v>
      </c>
      <c r="U13" s="16">
        <f t="shared" si="15"/>
        <v>0.22716435083333333</v>
      </c>
      <c r="V13" s="16">
        <f t="shared" si="15"/>
        <v>4.7525377777777773E-3</v>
      </c>
      <c r="W13" s="16">
        <f t="shared" si="15"/>
        <v>0.21064479699999999</v>
      </c>
      <c r="X13" s="16">
        <f t="shared" si="15"/>
        <v>1.9832761500000001E-2</v>
      </c>
      <c r="Y13" s="16">
        <f t="shared" si="15"/>
        <v>0.3695723373571429</v>
      </c>
      <c r="Z13" s="16">
        <f t="shared" si="15"/>
        <v>0.46239444711111111</v>
      </c>
      <c r="AA13" s="16">
        <f t="shared" si="15"/>
        <v>0.83196678446825389</v>
      </c>
      <c r="AC13" s="23">
        <f t="shared" ref="AC13:AJ13" si="16">Q13/$AA13*100</f>
        <v>35.272064141923728</v>
      </c>
      <c r="AD13" s="23">
        <f t="shared" si="16"/>
        <v>1.6726649140078746</v>
      </c>
      <c r="AE13" s="23">
        <f t="shared" si="16"/>
        <v>6.4566766369565016</v>
      </c>
      <c r="AF13" s="23">
        <f t="shared" si="16"/>
        <v>1.0201198122860695</v>
      </c>
      <c r="AG13" s="23">
        <f t="shared" si="16"/>
        <v>27.304497616274904</v>
      </c>
      <c r="AH13" s="23">
        <f t="shared" si="16"/>
        <v>0.57124128829437959</v>
      </c>
      <c r="AI13" s="23">
        <f t="shared" si="16"/>
        <v>25.318895048752726</v>
      </c>
      <c r="AJ13" s="23">
        <f t="shared" si="16"/>
        <v>2.3838405415038273</v>
      </c>
      <c r="AK13" s="19">
        <f>SUM(AC13:AJ13)</f>
        <v>100</v>
      </c>
    </row>
    <row r="14" spans="1:37">
      <c r="A14" s="3"/>
      <c r="B14" s="3">
        <v>2</v>
      </c>
      <c r="C14" s="2">
        <v>2.6</v>
      </c>
      <c r="D14" s="2">
        <v>0.29529768857142857</v>
      </c>
      <c r="E14" s="2">
        <v>1.4096017999999998E-2</v>
      </c>
      <c r="F14" s="2">
        <v>5.4024077000000004E-2</v>
      </c>
      <c r="G14" s="2">
        <v>9.0988409999999999E-3</v>
      </c>
      <c r="H14" s="2">
        <v>0.22893803500000001</v>
      </c>
      <c r="I14" s="2">
        <v>4.8883388888888886E-3</v>
      </c>
      <c r="J14" s="2">
        <v>0.21142467199999998</v>
      </c>
      <c r="K14" s="2">
        <v>2.0069294000000001E-2</v>
      </c>
      <c r="L14" s="2">
        <v>0.37251662457142859</v>
      </c>
      <c r="M14" s="2">
        <v>0.46532033988888888</v>
      </c>
      <c r="N14" s="2">
        <v>0.83783696446031741</v>
      </c>
      <c r="O14" s="20" t="s">
        <v>25</v>
      </c>
      <c r="P14" s="21">
        <f>STDEV(C13:C14)/SQRT(2)</f>
        <v>2.9999999999998916E-3</v>
      </c>
      <c r="Q14" s="21">
        <f t="shared" ref="Q14:AA14" si="17">STDEV(D13:D14)/SQRT(2)</f>
        <v>1.8458307142857067E-3</v>
      </c>
      <c r="R14" s="21">
        <f t="shared" si="17"/>
        <v>1.8000149999999966E-4</v>
      </c>
      <c r="S14" s="21">
        <f t="shared" si="17"/>
        <v>3.0667200000000436E-4</v>
      </c>
      <c r="T14" s="21">
        <f t="shared" si="17"/>
        <v>6.1178299999999942E-4</v>
      </c>
      <c r="U14" s="21">
        <f t="shared" si="17"/>
        <v>1.7736841666666778E-3</v>
      </c>
      <c r="V14" s="21">
        <f t="shared" si="17"/>
        <v>1.3580111111111123E-4</v>
      </c>
      <c r="W14" s="21">
        <f t="shared" si="17"/>
        <v>7.7987499999998544E-4</v>
      </c>
      <c r="X14" s="21">
        <f t="shared" si="17"/>
        <v>2.3653250000000081E-4</v>
      </c>
      <c r="Y14" s="21">
        <f t="shared" si="17"/>
        <v>2.9442872142857175E-3</v>
      </c>
      <c r="Z14" s="21">
        <f t="shared" si="17"/>
        <v>2.9258927777777717E-3</v>
      </c>
      <c r="AA14" s="21">
        <f t="shared" si="17"/>
        <v>5.8701799920634614E-3</v>
      </c>
      <c r="AC14" s="22"/>
      <c r="AD14" s="22"/>
      <c r="AE14" s="22"/>
      <c r="AF14" s="22"/>
      <c r="AG14" s="22"/>
      <c r="AH14" s="22"/>
      <c r="AI14" s="22"/>
      <c r="AJ14" s="22"/>
    </row>
    <row r="15" spans="1:37">
      <c r="A15" s="3">
        <v>117271</v>
      </c>
      <c r="B15" s="3">
        <v>1</v>
      </c>
      <c r="C15" s="2">
        <v>2.31</v>
      </c>
      <c r="D15" s="2">
        <v>3.9643194285714285E-2</v>
      </c>
      <c r="E15" s="2">
        <v>2.3386680000000003E-3</v>
      </c>
      <c r="F15" s="2">
        <v>7.4720017E-2</v>
      </c>
      <c r="G15" s="2">
        <v>5.7173390000000001E-3</v>
      </c>
      <c r="H15" s="2">
        <v>2.2328090000000002E-2</v>
      </c>
      <c r="I15" s="2">
        <v>2.4357277777777779E-3</v>
      </c>
      <c r="J15" s="2">
        <v>0.33786332799999996</v>
      </c>
      <c r="K15" s="2">
        <v>3.3426511999999999E-2</v>
      </c>
      <c r="L15" s="2">
        <v>0.1224192182857143</v>
      </c>
      <c r="M15" s="2">
        <v>0.39605365777777779</v>
      </c>
      <c r="N15" s="2">
        <v>0.51847287606349213</v>
      </c>
      <c r="O15" s="4" t="s">
        <v>24</v>
      </c>
      <c r="P15" s="16">
        <f t="shared" ref="P15:AA15" si="18">AVERAGE(C15:C16)</f>
        <v>2.3479999999999999</v>
      </c>
      <c r="Q15" s="16">
        <f t="shared" si="18"/>
        <v>3.9996552857142861E-2</v>
      </c>
      <c r="R15" s="16">
        <f t="shared" si="18"/>
        <v>2.4328090000000002E-3</v>
      </c>
      <c r="S15" s="16">
        <f t="shared" si="18"/>
        <v>7.4803036000000003E-2</v>
      </c>
      <c r="T15" s="16">
        <f t="shared" si="18"/>
        <v>5.834952E-3</v>
      </c>
      <c r="U15" s="16">
        <f t="shared" si="18"/>
        <v>2.2637945833333332E-2</v>
      </c>
      <c r="V15" s="16">
        <f t="shared" si="18"/>
        <v>2.5420711111111115E-3</v>
      </c>
      <c r="W15" s="16">
        <f t="shared" si="18"/>
        <v>0.33837825249999998</v>
      </c>
      <c r="X15" s="16">
        <f t="shared" si="18"/>
        <v>3.32656255E-2</v>
      </c>
      <c r="Y15" s="16">
        <f t="shared" si="18"/>
        <v>0.12306734985714288</v>
      </c>
      <c r="Z15" s="16">
        <f t="shared" si="18"/>
        <v>0.39682389494444448</v>
      </c>
      <c r="AA15" s="16">
        <f t="shared" si="18"/>
        <v>0.51989124480158733</v>
      </c>
      <c r="AC15" s="23">
        <f t="shared" ref="AC15:AJ15" si="19">Q15/$AA15*100</f>
        <v>7.6932537827997569</v>
      </c>
      <c r="AD15" s="23">
        <f t="shared" si="19"/>
        <v>0.46794575294847751</v>
      </c>
      <c r="AE15" s="23">
        <f t="shared" si="19"/>
        <v>14.38820844704704</v>
      </c>
      <c r="AF15" s="23">
        <f t="shared" si="19"/>
        <v>1.1223408853955343</v>
      </c>
      <c r="AG15" s="23">
        <f t="shared" si="19"/>
        <v>4.3543618131082278</v>
      </c>
      <c r="AH15" s="23">
        <f t="shared" si="19"/>
        <v>0.48896209284718273</v>
      </c>
      <c r="AI15" s="23">
        <f t="shared" si="19"/>
        <v>65.086353325518985</v>
      </c>
      <c r="AJ15" s="23">
        <f t="shared" si="19"/>
        <v>6.3985739003347861</v>
      </c>
      <c r="AK15" s="19">
        <f>SUM(AC15:AJ15)</f>
        <v>99.999999999999986</v>
      </c>
    </row>
    <row r="16" spans="1:37">
      <c r="A16" s="3"/>
      <c r="B16" s="3">
        <v>2</v>
      </c>
      <c r="C16" s="2">
        <v>2.3860000000000001</v>
      </c>
      <c r="D16" s="2">
        <v>4.0349911428571431E-2</v>
      </c>
      <c r="E16" s="2">
        <v>2.52695E-3</v>
      </c>
      <c r="F16" s="2">
        <v>7.4886055000000007E-2</v>
      </c>
      <c r="G16" s="2">
        <v>5.9525649999999999E-3</v>
      </c>
      <c r="H16" s="2">
        <v>2.2947801666666667E-2</v>
      </c>
      <c r="I16" s="2">
        <v>2.6484144444444448E-3</v>
      </c>
      <c r="J16" s="2">
        <v>0.33889317699999999</v>
      </c>
      <c r="K16" s="2">
        <v>3.3104739000000001E-2</v>
      </c>
      <c r="L16" s="2">
        <v>0.12371548142857144</v>
      </c>
      <c r="M16" s="2">
        <v>0.39759413211111111</v>
      </c>
      <c r="N16" s="2">
        <v>0.52130961353968253</v>
      </c>
      <c r="O16" s="20" t="s">
        <v>25</v>
      </c>
      <c r="P16" s="21">
        <f>STDEV(C15:C16)/SQRT(2)</f>
        <v>3.8000000000014619E-2</v>
      </c>
      <c r="Q16" s="21">
        <f t="shared" ref="Q16:AA16" si="20">STDEV(D15:D16)/SQRT(2)</f>
        <v>3.5335857142857261E-4</v>
      </c>
      <c r="R16" s="21">
        <f t="shared" si="20"/>
        <v>9.4140999999999843E-5</v>
      </c>
      <c r="S16" s="21">
        <f t="shared" si="20"/>
        <v>8.3019000000003604E-5</v>
      </c>
      <c r="T16" s="21">
        <f t="shared" si="20"/>
        <v>1.1761299999999992E-4</v>
      </c>
      <c r="U16" s="21">
        <f t="shared" si="20"/>
        <v>3.098558333333324E-4</v>
      </c>
      <c r="V16" s="21">
        <f t="shared" si="20"/>
        <v>1.0634333333333342E-4</v>
      </c>
      <c r="W16" s="21">
        <f t="shared" si="20"/>
        <v>5.1492450000001355E-4</v>
      </c>
      <c r="X16" s="21">
        <f t="shared" si="20"/>
        <v>1.6088649999999868E-4</v>
      </c>
      <c r="Y16" s="21">
        <f t="shared" si="20"/>
        <v>6.481315714285743E-4</v>
      </c>
      <c r="Z16" s="21">
        <f t="shared" si="20"/>
        <v>7.7023716666665954E-4</v>
      </c>
      <c r="AA16" s="21">
        <f t="shared" si="20"/>
        <v>1.418368738095199E-3</v>
      </c>
      <c r="AC16" s="22"/>
      <c r="AD16" s="22"/>
      <c r="AE16" s="22"/>
      <c r="AF16" s="22"/>
      <c r="AG16" s="22"/>
      <c r="AH16" s="22"/>
      <c r="AI16" s="22"/>
      <c r="AJ16" s="22"/>
    </row>
    <row r="17" spans="1:37">
      <c r="A17" s="3">
        <v>117272</v>
      </c>
      <c r="B17" s="3">
        <v>1</v>
      </c>
      <c r="C17" s="2">
        <v>2.1760000000000002</v>
      </c>
      <c r="D17" s="2">
        <v>0.15410374285714284</v>
      </c>
      <c r="E17" s="2">
        <v>5.8507920000000005E-3</v>
      </c>
      <c r="F17" s="2">
        <v>6.8472358999999997E-2</v>
      </c>
      <c r="G17" s="2">
        <v>8.2228570000000001E-3</v>
      </c>
      <c r="H17" s="2">
        <v>0.13658892833333333</v>
      </c>
      <c r="I17" s="2">
        <v>3.1942655555555555E-3</v>
      </c>
      <c r="J17" s="2">
        <v>0.20412144999999998</v>
      </c>
      <c r="K17" s="2">
        <v>2.6464390000000001E-2</v>
      </c>
      <c r="L17" s="2">
        <v>0.23664975085714282</v>
      </c>
      <c r="M17" s="2">
        <v>0.37036903388888887</v>
      </c>
      <c r="N17" s="2">
        <v>0.60701878474603166</v>
      </c>
      <c r="O17" s="4" t="s">
        <v>24</v>
      </c>
      <c r="P17" s="16">
        <f t="shared" ref="P17:AA17" si="21">AVERAGE(C17:C18)</f>
        <v>2.1795</v>
      </c>
      <c r="Q17" s="16">
        <f t="shared" si="21"/>
        <v>0.15568130928571428</v>
      </c>
      <c r="R17" s="16">
        <f t="shared" si="21"/>
        <v>5.8803505000000001E-3</v>
      </c>
      <c r="S17" s="16">
        <f t="shared" si="21"/>
        <v>6.9173719999999994E-2</v>
      </c>
      <c r="T17" s="16">
        <f t="shared" si="21"/>
        <v>8.3352154999999997E-3</v>
      </c>
      <c r="U17" s="16">
        <f t="shared" si="21"/>
        <v>0.13801746749999999</v>
      </c>
      <c r="V17" s="16">
        <f t="shared" si="21"/>
        <v>3.2147355555555554E-3</v>
      </c>
      <c r="W17" s="16">
        <f t="shared" si="21"/>
        <v>0.20624100549999999</v>
      </c>
      <c r="X17" s="16">
        <f t="shared" si="21"/>
        <v>2.6736887500000001E-2</v>
      </c>
      <c r="Y17" s="16">
        <f t="shared" si="21"/>
        <v>0.23907059528571428</v>
      </c>
      <c r="Z17" s="16">
        <f t="shared" si="21"/>
        <v>0.37421009605555555</v>
      </c>
      <c r="AA17" s="16">
        <f t="shared" si="21"/>
        <v>0.61328069134126983</v>
      </c>
      <c r="AC17" s="23">
        <f t="shared" ref="AC17:AJ17" si="22">Q17/$AA17*100</f>
        <v>25.385000943896163</v>
      </c>
      <c r="AD17" s="23">
        <f t="shared" si="22"/>
        <v>0.95883509509152065</v>
      </c>
      <c r="AE17" s="23">
        <f t="shared" si="22"/>
        <v>11.279292007174439</v>
      </c>
      <c r="AF17" s="23">
        <f t="shared" si="22"/>
        <v>1.3591191794691178</v>
      </c>
      <c r="AG17" s="23">
        <f t="shared" si="22"/>
        <v>22.50477953221553</v>
      </c>
      <c r="AH17" s="23">
        <f t="shared" si="22"/>
        <v>0.5241866572588153</v>
      </c>
      <c r="AI17" s="23">
        <f t="shared" si="22"/>
        <v>33.629137263223221</v>
      </c>
      <c r="AJ17" s="23">
        <f t="shared" si="22"/>
        <v>4.3596493216711805</v>
      </c>
      <c r="AK17" s="19">
        <f>SUM(AC17:AJ17)</f>
        <v>100</v>
      </c>
    </row>
    <row r="18" spans="1:37">
      <c r="A18" s="3"/>
      <c r="B18" s="3">
        <v>2</v>
      </c>
      <c r="C18" s="2">
        <v>2.1829999999999998</v>
      </c>
      <c r="D18" s="2">
        <v>0.15725887571428573</v>
      </c>
      <c r="E18" s="2">
        <v>5.9099089999999996E-3</v>
      </c>
      <c r="F18" s="2">
        <v>6.9875081000000006E-2</v>
      </c>
      <c r="G18" s="2">
        <v>8.4475739999999994E-3</v>
      </c>
      <c r="H18" s="2">
        <v>0.13944600666666665</v>
      </c>
      <c r="I18" s="2">
        <v>3.2352055555555552E-3</v>
      </c>
      <c r="J18" s="2">
        <v>0.208360561</v>
      </c>
      <c r="K18" s="2">
        <v>2.7009385E-2</v>
      </c>
      <c r="L18" s="2">
        <v>0.24149143971428572</v>
      </c>
      <c r="M18" s="2">
        <v>0.37805115822222218</v>
      </c>
      <c r="N18" s="2">
        <v>0.6195425979365079</v>
      </c>
      <c r="O18" s="20" t="s">
        <v>25</v>
      </c>
      <c r="P18" s="21">
        <f>STDEV(C17:C18)/SQRT(2)</f>
        <v>3.4999999999998366E-3</v>
      </c>
      <c r="Q18" s="21">
        <f t="shared" ref="Q18:AA18" si="23">STDEV(D17:D18)/SQRT(2)</f>
        <v>1.5775664285714445E-3</v>
      </c>
      <c r="R18" s="21">
        <f t="shared" si="23"/>
        <v>2.9558499999999578E-5</v>
      </c>
      <c r="S18" s="21">
        <f t="shared" si="23"/>
        <v>7.013610000000044E-4</v>
      </c>
      <c r="T18" s="21">
        <f t="shared" si="23"/>
        <v>1.1235849999999964E-4</v>
      </c>
      <c r="U18" s="21">
        <f t="shared" si="23"/>
        <v>1.4285391666666591E-3</v>
      </c>
      <c r="V18" s="21">
        <f t="shared" si="23"/>
        <v>2.0469999999999863E-5</v>
      </c>
      <c r="W18" s="21">
        <f t="shared" si="23"/>
        <v>2.1195555000000088E-3</v>
      </c>
      <c r="X18" s="21">
        <f t="shared" si="23"/>
        <v>2.7249749999999975E-4</v>
      </c>
      <c r="Y18" s="21">
        <f t="shared" si="23"/>
        <v>2.4208444285714471E-3</v>
      </c>
      <c r="Z18" s="21">
        <f t="shared" si="23"/>
        <v>3.8410621666666585E-3</v>
      </c>
      <c r="AA18" s="21">
        <f t="shared" si="23"/>
        <v>6.2619065952381195E-3</v>
      </c>
      <c r="AC18" s="22"/>
      <c r="AD18" s="22"/>
      <c r="AE18" s="22"/>
      <c r="AF18" s="22"/>
      <c r="AG18" s="22"/>
      <c r="AH18" s="22"/>
      <c r="AI18" s="22"/>
      <c r="AJ18" s="22"/>
    </row>
    <row r="19" spans="1:37">
      <c r="A19" s="3">
        <v>117273</v>
      </c>
      <c r="B19" s="3">
        <v>1</v>
      </c>
      <c r="C19" s="2">
        <v>2.5489999999999999</v>
      </c>
      <c r="D19" s="2">
        <v>0.15262607714285714</v>
      </c>
      <c r="E19" s="2">
        <v>7.3144550000000001E-3</v>
      </c>
      <c r="F19" s="2">
        <v>3.7613555999999999E-2</v>
      </c>
      <c r="G19" s="2">
        <v>7.5407919999999993E-3</v>
      </c>
      <c r="H19" s="2">
        <v>0.11612063833333335</v>
      </c>
      <c r="I19" s="2">
        <v>3.629656666666667E-3</v>
      </c>
      <c r="J19" s="2">
        <v>0.33532933800000003</v>
      </c>
      <c r="K19" s="2">
        <v>6.0202106999999998E-2</v>
      </c>
      <c r="L19" s="2">
        <v>0.20509488014285712</v>
      </c>
      <c r="M19" s="2">
        <v>0.51528174000000004</v>
      </c>
      <c r="N19" s="2">
        <v>0.72037662014285719</v>
      </c>
      <c r="O19" s="4" t="s">
        <v>24</v>
      </c>
      <c r="P19" s="16">
        <f t="shared" ref="P19:AA19" si="24">AVERAGE(C19:C20)</f>
        <v>2.5640000000000001</v>
      </c>
      <c r="Q19" s="16">
        <f t="shared" si="24"/>
        <v>0.15310939357142855</v>
      </c>
      <c r="R19" s="16">
        <f t="shared" si="24"/>
        <v>7.2761665000000003E-3</v>
      </c>
      <c r="S19" s="16">
        <f t="shared" si="24"/>
        <v>3.7622986499999997E-2</v>
      </c>
      <c r="T19" s="16">
        <f t="shared" si="24"/>
        <v>7.4057524999999996E-3</v>
      </c>
      <c r="U19" s="16">
        <f t="shared" si="24"/>
        <v>0.11649902666666667</v>
      </c>
      <c r="V19" s="16">
        <f t="shared" si="24"/>
        <v>3.5798033333333335E-3</v>
      </c>
      <c r="W19" s="16">
        <f t="shared" si="24"/>
        <v>0.3360033885</v>
      </c>
      <c r="X19" s="16">
        <f t="shared" si="24"/>
        <v>6.0490796999999999E-2</v>
      </c>
      <c r="Y19" s="16">
        <f t="shared" si="24"/>
        <v>0.20541429907142855</v>
      </c>
      <c r="Z19" s="16">
        <f t="shared" si="24"/>
        <v>0.51657301550000001</v>
      </c>
      <c r="AA19" s="16">
        <f t="shared" si="24"/>
        <v>0.72198731457142862</v>
      </c>
      <c r="AC19" s="23">
        <f t="shared" ref="AC19:AJ19" si="25">Q19/$AA19*100</f>
        <v>21.206659795998526</v>
      </c>
      <c r="AD19" s="23">
        <f t="shared" si="25"/>
        <v>1.0077970004665706</v>
      </c>
      <c r="AE19" s="23">
        <f t="shared" si="25"/>
        <v>5.2110315154682443</v>
      </c>
      <c r="AF19" s="23">
        <f t="shared" si="25"/>
        <v>1.0257455152651889</v>
      </c>
      <c r="AG19" s="23">
        <f t="shared" si="25"/>
        <v>16.135882766281075</v>
      </c>
      <c r="AH19" s="23">
        <f t="shared" si="25"/>
        <v>0.4958263477881607</v>
      </c>
      <c r="AI19" s="23">
        <f t="shared" si="25"/>
        <v>46.538683120693257</v>
      </c>
      <c r="AJ19" s="23">
        <f t="shared" si="25"/>
        <v>8.378373938038969</v>
      </c>
      <c r="AK19" s="19">
        <f>SUM(AC19:AJ19)</f>
        <v>100</v>
      </c>
    </row>
    <row r="20" spans="1:37">
      <c r="A20" s="3"/>
      <c r="B20" s="3">
        <v>2</v>
      </c>
      <c r="C20" s="2">
        <v>2.5790000000000002</v>
      </c>
      <c r="D20" s="2">
        <v>0.15359270999999999</v>
      </c>
      <c r="E20" s="2">
        <v>7.2378779999999997E-3</v>
      </c>
      <c r="F20" s="2">
        <v>3.7632417000000001E-2</v>
      </c>
      <c r="G20" s="2">
        <v>7.2707129999999998E-3</v>
      </c>
      <c r="H20" s="2">
        <v>0.116877415</v>
      </c>
      <c r="I20" s="2">
        <v>3.52995E-3</v>
      </c>
      <c r="J20" s="2">
        <v>0.33667743899999997</v>
      </c>
      <c r="K20" s="2">
        <v>6.0779487E-2</v>
      </c>
      <c r="L20" s="2">
        <v>0.20573371800000001</v>
      </c>
      <c r="M20" s="2">
        <v>0.51786429099999998</v>
      </c>
      <c r="N20" s="2">
        <v>0.72359800900000004</v>
      </c>
      <c r="O20" s="20" t="s">
        <v>25</v>
      </c>
      <c r="P20" s="21">
        <f>STDEV(C19:C20)/SQRT(2)</f>
        <v>1.5000000000000123E-2</v>
      </c>
      <c r="Q20" s="21">
        <f t="shared" ref="Q20:AA20" si="26">STDEV(D19:D20)/SQRT(2)</f>
        <v>4.8331642857142582E-4</v>
      </c>
      <c r="R20" s="21">
        <f t="shared" si="26"/>
        <v>3.8288500000000208E-5</v>
      </c>
      <c r="S20" s="21">
        <f t="shared" si="26"/>
        <v>9.4305000000009781E-6</v>
      </c>
      <c r="T20" s="21">
        <f t="shared" si="26"/>
        <v>1.3503949999999973E-4</v>
      </c>
      <c r="U20" s="21">
        <f t="shared" si="26"/>
        <v>3.7838833333332655E-4</v>
      </c>
      <c r="V20" s="21">
        <f t="shared" si="26"/>
        <v>4.9853333333333468E-5</v>
      </c>
      <c r="W20" s="21">
        <f t="shared" si="26"/>
        <v>6.7405049999996736E-4</v>
      </c>
      <c r="X20" s="21">
        <f t="shared" si="26"/>
        <v>2.8869000000000111E-4</v>
      </c>
      <c r="Y20" s="21">
        <f t="shared" si="26"/>
        <v>3.1941892857144377E-4</v>
      </c>
      <c r="Z20" s="21">
        <f t="shared" si="26"/>
        <v>1.2912754999999665E-3</v>
      </c>
      <c r="AA20" s="21">
        <f t="shared" si="26"/>
        <v>1.6106944285714242E-3</v>
      </c>
      <c r="AC20" s="22"/>
      <c r="AD20" s="22"/>
      <c r="AE20" s="22"/>
      <c r="AF20" s="22"/>
      <c r="AG20" s="22"/>
      <c r="AH20" s="22"/>
      <c r="AI20" s="22"/>
      <c r="AJ20" s="22"/>
    </row>
    <row r="21" spans="1:37">
      <c r="A21" s="3">
        <v>117274</v>
      </c>
      <c r="B21" s="3">
        <v>1</v>
      </c>
      <c r="C21" s="2">
        <v>2.2029999999999998</v>
      </c>
      <c r="D21" s="2">
        <v>0.26200697714285714</v>
      </c>
      <c r="E21" s="2">
        <v>1.2263899E-2</v>
      </c>
      <c r="F21" s="2">
        <v>2.4743655000000003E-2</v>
      </c>
      <c r="G21" s="2">
        <v>5.65666E-3</v>
      </c>
      <c r="H21" s="2">
        <v>0.17947137833333332</v>
      </c>
      <c r="I21" s="2">
        <v>4.1918066666666665E-3</v>
      </c>
      <c r="J21" s="2">
        <v>0.170532721</v>
      </c>
      <c r="K21" s="2">
        <v>2.2093281999999999E-2</v>
      </c>
      <c r="L21" s="2">
        <v>0.30467119114285712</v>
      </c>
      <c r="M21" s="2">
        <v>0.37628918799999994</v>
      </c>
      <c r="N21" s="2">
        <v>0.68096037914285712</v>
      </c>
      <c r="O21" s="4" t="s">
        <v>24</v>
      </c>
      <c r="P21" s="16">
        <f t="shared" ref="P21:AA21" si="27">AVERAGE(C21:C22)</f>
        <v>2.2029999999999998</v>
      </c>
      <c r="Q21" s="16">
        <f t="shared" si="27"/>
        <v>0.26988856071428569</v>
      </c>
      <c r="R21" s="16">
        <f t="shared" si="27"/>
        <v>1.2595023E-2</v>
      </c>
      <c r="S21" s="16">
        <f t="shared" si="27"/>
        <v>2.5455379E-2</v>
      </c>
      <c r="T21" s="16">
        <f t="shared" si="27"/>
        <v>5.8791759999999998E-3</v>
      </c>
      <c r="U21" s="16">
        <f t="shared" si="27"/>
        <v>0.184951635</v>
      </c>
      <c r="V21" s="16">
        <f t="shared" si="27"/>
        <v>4.2937744444444441E-3</v>
      </c>
      <c r="W21" s="16">
        <f t="shared" si="27"/>
        <v>0.1754314545</v>
      </c>
      <c r="X21" s="16">
        <f t="shared" si="27"/>
        <v>2.2637814999999999E-2</v>
      </c>
      <c r="Y21" s="16">
        <f t="shared" si="27"/>
        <v>0.31381813871428571</v>
      </c>
      <c r="Z21" s="16">
        <f t="shared" si="27"/>
        <v>0.38731467894444443</v>
      </c>
      <c r="AA21" s="16">
        <f t="shared" si="27"/>
        <v>0.70113281765873015</v>
      </c>
      <c r="AC21" s="23">
        <f t="shared" ref="AC21:AJ21" si="28">Q21/$AA21*100</f>
        <v>38.493214682991976</v>
      </c>
      <c r="AD21" s="23">
        <f t="shared" si="28"/>
        <v>1.7963818955241815</v>
      </c>
      <c r="AE21" s="23">
        <f t="shared" si="28"/>
        <v>3.6306072628296464</v>
      </c>
      <c r="AF21" s="23">
        <f t="shared" si="28"/>
        <v>0.8385252910614196</v>
      </c>
      <c r="AG21" s="23">
        <f t="shared" si="28"/>
        <v>26.378972762621917</v>
      </c>
      <c r="AH21" s="23">
        <f t="shared" si="28"/>
        <v>0.61240528702999597</v>
      </c>
      <c r="AI21" s="23">
        <f t="shared" si="28"/>
        <v>25.02114436545882</v>
      </c>
      <c r="AJ21" s="23">
        <f t="shared" si="28"/>
        <v>3.2287484524820433</v>
      </c>
      <c r="AK21" s="19">
        <f>SUM(AC21:AJ21)</f>
        <v>100.00000000000001</v>
      </c>
    </row>
    <row r="22" spans="1:37">
      <c r="A22" s="3"/>
      <c r="B22" s="3">
        <v>2</v>
      </c>
      <c r="C22" s="2">
        <v>2.2029999999999998</v>
      </c>
      <c r="D22" s="2">
        <v>0.27777014428571428</v>
      </c>
      <c r="E22" s="2">
        <v>1.2926146999999999E-2</v>
      </c>
      <c r="F22" s="2">
        <v>2.6167102999999997E-2</v>
      </c>
      <c r="G22" s="2">
        <v>6.1016919999999997E-3</v>
      </c>
      <c r="H22" s="2">
        <v>0.19043189166666669</v>
      </c>
      <c r="I22" s="2">
        <v>4.3957422222222218E-3</v>
      </c>
      <c r="J22" s="2">
        <v>0.180330188</v>
      </c>
      <c r="K22" s="2">
        <v>2.3182347999999998E-2</v>
      </c>
      <c r="L22" s="2">
        <v>0.3229650862857143</v>
      </c>
      <c r="M22" s="2">
        <v>0.39834016988888893</v>
      </c>
      <c r="N22" s="2">
        <v>0.72130525617460317</v>
      </c>
      <c r="O22" s="20" t="s">
        <v>25</v>
      </c>
      <c r="P22" s="21">
        <f>STDEV(C21:C22)/SQRT(2)</f>
        <v>0</v>
      </c>
      <c r="Q22" s="21">
        <f t="shared" ref="Q22:AA22" si="29">STDEV(D21:D22)/SQRT(2)</f>
        <v>7.881583571428567E-3</v>
      </c>
      <c r="R22" s="21">
        <f t="shared" si="29"/>
        <v>3.3112399999999943E-4</v>
      </c>
      <c r="S22" s="21">
        <f t="shared" si="29"/>
        <v>7.1172399999999681E-4</v>
      </c>
      <c r="T22" s="21">
        <f t="shared" si="29"/>
        <v>2.2251599999999983E-4</v>
      </c>
      <c r="U22" s="21">
        <f t="shared" si="29"/>
        <v>5.480256666666683E-3</v>
      </c>
      <c r="V22" s="21">
        <f t="shared" si="29"/>
        <v>1.0196777777777762E-4</v>
      </c>
      <c r="W22" s="21">
        <f t="shared" si="29"/>
        <v>4.8987335000000021E-3</v>
      </c>
      <c r="X22" s="21">
        <f t="shared" si="29"/>
        <v>5.4453299999999982E-4</v>
      </c>
      <c r="Y22" s="21">
        <f t="shared" si="29"/>
        <v>9.1469475714285858E-3</v>
      </c>
      <c r="Z22" s="21">
        <f t="shared" si="29"/>
        <v>1.1025490944444492E-2</v>
      </c>
      <c r="AA22" s="21">
        <f t="shared" si="29"/>
        <v>2.0172438515872328E-2</v>
      </c>
      <c r="AC22" s="22"/>
      <c r="AD22" s="22"/>
      <c r="AE22" s="22"/>
      <c r="AF22" s="22"/>
      <c r="AG22" s="22"/>
      <c r="AH22" s="22"/>
      <c r="AI22" s="22"/>
      <c r="AJ22" s="22"/>
    </row>
    <row r="23" spans="1:37">
      <c r="A23" s="3">
        <v>117276</v>
      </c>
      <c r="B23" s="3">
        <v>1</v>
      </c>
      <c r="C23" s="2">
        <v>2.573</v>
      </c>
      <c r="D23" s="2">
        <v>9.0717012857142856E-2</v>
      </c>
      <c r="E23" s="2">
        <v>7.2446669999999998E-3</v>
      </c>
      <c r="F23" s="2">
        <v>0.11923370500000001</v>
      </c>
      <c r="G23" s="2">
        <v>1.6261342000000002E-2</v>
      </c>
      <c r="H23" s="2">
        <v>2.1918333333333331E-2</v>
      </c>
      <c r="I23" s="2">
        <v>2.6045544444444446E-3</v>
      </c>
      <c r="J23" s="2">
        <v>0.33378579399999997</v>
      </c>
      <c r="K23" s="2">
        <v>4.9098293999999994E-2</v>
      </c>
      <c r="L23" s="2">
        <v>0.23345672685714286</v>
      </c>
      <c r="M23" s="2">
        <v>0.40740697577777774</v>
      </c>
      <c r="N23" s="2">
        <v>0.64086370263492065</v>
      </c>
      <c r="O23" s="4" t="s">
        <v>24</v>
      </c>
      <c r="P23" s="16">
        <f t="shared" ref="P23:AA23" si="30">AVERAGE(C23:C24)</f>
        <v>2.5794999999999999</v>
      </c>
      <c r="Q23" s="16">
        <f t="shared" si="30"/>
        <v>9.0198632142857144E-2</v>
      </c>
      <c r="R23" s="16">
        <f t="shared" si="30"/>
        <v>7.1894184999999992E-3</v>
      </c>
      <c r="S23" s="16">
        <f t="shared" si="30"/>
        <v>0.118235385</v>
      </c>
      <c r="T23" s="16">
        <f t="shared" si="30"/>
        <v>1.6224747000000001E-2</v>
      </c>
      <c r="U23" s="16">
        <f t="shared" si="30"/>
        <v>2.1800317499999999E-2</v>
      </c>
      <c r="V23" s="16">
        <f t="shared" si="30"/>
        <v>2.5330605555555557E-3</v>
      </c>
      <c r="W23" s="16">
        <f t="shared" si="30"/>
        <v>0.33088704549999998</v>
      </c>
      <c r="X23" s="16">
        <f t="shared" si="30"/>
        <v>4.8880394499999993E-2</v>
      </c>
      <c r="Y23" s="16">
        <f t="shared" si="30"/>
        <v>0.23184818264285714</v>
      </c>
      <c r="Z23" s="16">
        <f t="shared" si="30"/>
        <v>0.40410081805555553</v>
      </c>
      <c r="AA23" s="16">
        <f t="shared" si="30"/>
        <v>0.63594900069841276</v>
      </c>
      <c r="AC23" s="23">
        <f t="shared" ref="AC23:AJ23" si="31">Q23/$AA23*100</f>
        <v>14.183312190725841</v>
      </c>
      <c r="AD23" s="23">
        <f t="shared" si="31"/>
        <v>1.1305023660866558</v>
      </c>
      <c r="AE23" s="23">
        <f t="shared" si="31"/>
        <v>18.591960183937921</v>
      </c>
      <c r="AF23" s="23">
        <f t="shared" si="31"/>
        <v>2.5512654288601189</v>
      </c>
      <c r="AG23" s="23">
        <f t="shared" si="31"/>
        <v>3.4279977602069391</v>
      </c>
      <c r="AH23" s="23">
        <f t="shared" si="31"/>
        <v>0.39831190123322702</v>
      </c>
      <c r="AI23" s="23">
        <f t="shared" si="31"/>
        <v>52.03043721062739</v>
      </c>
      <c r="AJ23" s="23">
        <f t="shared" si="31"/>
        <v>7.6862129583218932</v>
      </c>
      <c r="AK23" s="19">
        <f>SUM(AC23:AJ23)</f>
        <v>99.999999999999986</v>
      </c>
    </row>
    <row r="24" spans="1:37">
      <c r="A24" s="3"/>
      <c r="B24" s="3">
        <v>2</v>
      </c>
      <c r="C24" s="2">
        <v>2.5859999999999999</v>
      </c>
      <c r="D24" s="2">
        <v>8.9680251428571417E-2</v>
      </c>
      <c r="E24" s="2">
        <v>7.1341699999999996E-3</v>
      </c>
      <c r="F24" s="2">
        <v>0.117237065</v>
      </c>
      <c r="G24" s="2">
        <v>1.6188152000000001E-2</v>
      </c>
      <c r="H24" s="2">
        <v>2.1682301666666667E-2</v>
      </c>
      <c r="I24" s="2">
        <v>2.4615666666666664E-3</v>
      </c>
      <c r="J24" s="2">
        <v>0.32798829699999998</v>
      </c>
      <c r="K24" s="2">
        <v>4.8662495E-2</v>
      </c>
      <c r="L24" s="2">
        <v>0.23023963842857142</v>
      </c>
      <c r="M24" s="2">
        <v>0.40079466033333333</v>
      </c>
      <c r="N24" s="2">
        <v>0.63103429876190476</v>
      </c>
      <c r="O24" s="20" t="s">
        <v>25</v>
      </c>
      <c r="P24" s="21">
        <f>STDEV(C23:C24)/SQRT(2)</f>
        <v>6.4999999999999494E-3</v>
      </c>
      <c r="Q24" s="21">
        <f t="shared" ref="Q24:AA24" si="32">STDEV(D23:D24)/SQRT(2)</f>
        <v>5.1838071428571969E-4</v>
      </c>
      <c r="R24" s="21">
        <f t="shared" si="32"/>
        <v>5.5248500000000093E-5</v>
      </c>
      <c r="S24" s="21">
        <f t="shared" si="32"/>
        <v>9.9832000000000393E-4</v>
      </c>
      <c r="T24" s="21">
        <f t="shared" si="32"/>
        <v>3.659500000000037E-5</v>
      </c>
      <c r="U24" s="21">
        <f t="shared" si="32"/>
        <v>1.1801583333333197E-4</v>
      </c>
      <c r="V24" s="21">
        <f t="shared" si="32"/>
        <v>7.1493888888889091E-5</v>
      </c>
      <c r="W24" s="21">
        <f t="shared" si="32"/>
        <v>2.8987484999999924E-3</v>
      </c>
      <c r="X24" s="21">
        <f t="shared" si="32"/>
        <v>2.1789949999999683E-4</v>
      </c>
      <c r="Y24" s="21">
        <f t="shared" si="32"/>
        <v>1.6085442142857174E-3</v>
      </c>
      <c r="Z24" s="21">
        <f t="shared" si="32"/>
        <v>3.3061577222222027E-3</v>
      </c>
      <c r="AA24" s="21">
        <f t="shared" si="32"/>
        <v>4.9147019365079481E-3</v>
      </c>
      <c r="AC24" s="22"/>
      <c r="AD24" s="22"/>
      <c r="AE24" s="22"/>
      <c r="AF24" s="22"/>
      <c r="AG24" s="22"/>
      <c r="AH24" s="22"/>
      <c r="AI24" s="22"/>
      <c r="AJ24" s="22"/>
    </row>
    <row r="25" spans="1:37">
      <c r="A25" s="3">
        <v>117277</v>
      </c>
      <c r="B25" s="3">
        <v>1</v>
      </c>
      <c r="C25" s="2">
        <v>2.34</v>
      </c>
      <c r="D25" s="2">
        <v>0.14552022857142857</v>
      </c>
      <c r="E25" s="2">
        <v>6.6224980000000001E-3</v>
      </c>
      <c r="F25" s="2">
        <v>2.4497097000000002E-2</v>
      </c>
      <c r="G25" s="2">
        <v>3.8713879999999999E-3</v>
      </c>
      <c r="H25" s="2">
        <v>8.8858951666666658E-2</v>
      </c>
      <c r="I25" s="2">
        <v>1.4442322222222223E-3</v>
      </c>
      <c r="J25" s="2">
        <v>0.39052939777777779</v>
      </c>
      <c r="K25" s="2">
        <v>2.0924078999999998E-2</v>
      </c>
      <c r="L25" s="2">
        <v>0.18051121157142858</v>
      </c>
      <c r="M25" s="2">
        <v>0.50175666066666669</v>
      </c>
      <c r="N25" s="2">
        <v>0.68226787223809526</v>
      </c>
      <c r="O25" s="4" t="s">
        <v>24</v>
      </c>
      <c r="P25" s="16">
        <f t="shared" ref="P25:AA25" si="33">AVERAGE(C25:C26)</f>
        <v>2.3235000000000001</v>
      </c>
      <c r="Q25" s="16">
        <f t="shared" si="33"/>
        <v>0.14766602142857144</v>
      </c>
      <c r="R25" s="16">
        <f t="shared" si="33"/>
        <v>6.7172865E-3</v>
      </c>
      <c r="S25" s="16">
        <f t="shared" si="33"/>
        <v>2.4816347000000002E-2</v>
      </c>
      <c r="T25" s="16">
        <f t="shared" si="33"/>
        <v>3.8133115E-3</v>
      </c>
      <c r="U25" s="16">
        <f t="shared" si="33"/>
        <v>9.018214166666666E-2</v>
      </c>
      <c r="V25" s="16">
        <f t="shared" si="33"/>
        <v>1.4592583333333333E-3</v>
      </c>
      <c r="W25" s="16">
        <f t="shared" si="33"/>
        <v>0.37533916238888887</v>
      </c>
      <c r="X25" s="16">
        <f t="shared" si="33"/>
        <v>2.1215756999999998E-2</v>
      </c>
      <c r="Y25" s="16">
        <f t="shared" si="33"/>
        <v>0.18301296642857143</v>
      </c>
      <c r="Z25" s="16">
        <f t="shared" si="33"/>
        <v>0.48819631938888886</v>
      </c>
      <c r="AA25" s="16">
        <f t="shared" si="33"/>
        <v>0.67120928581746031</v>
      </c>
      <c r="AC25" s="23">
        <f t="shared" ref="AC25:AJ25" si="34">Q25/$AA25*100</f>
        <v>21.999996804086251</v>
      </c>
      <c r="AD25" s="23">
        <f t="shared" si="34"/>
        <v>1.0007737738340541</v>
      </c>
      <c r="AE25" s="23">
        <f t="shared" si="34"/>
        <v>3.6972591894011684</v>
      </c>
      <c r="AF25" s="23">
        <f t="shared" si="34"/>
        <v>0.5681255579406651</v>
      </c>
      <c r="AG25" s="23">
        <f t="shared" si="34"/>
        <v>13.435770864944837</v>
      </c>
      <c r="AH25" s="23">
        <f t="shared" si="34"/>
        <v>0.21740735180028306</v>
      </c>
      <c r="AI25" s="23">
        <f t="shared" si="34"/>
        <v>55.919840550442679</v>
      </c>
      <c r="AJ25" s="23">
        <f t="shared" si="34"/>
        <v>3.1608259075500569</v>
      </c>
      <c r="AK25" s="19">
        <f>SUM(AC25:AJ25)</f>
        <v>100</v>
      </c>
    </row>
    <row r="26" spans="1:37">
      <c r="A26" s="3"/>
      <c r="B26" s="3">
        <v>2</v>
      </c>
      <c r="C26" s="2">
        <v>2.3069999999999999</v>
      </c>
      <c r="D26" s="2">
        <v>0.14981181428571427</v>
      </c>
      <c r="E26" s="2">
        <v>6.8120749999999999E-3</v>
      </c>
      <c r="F26" s="2">
        <v>2.5135596999999999E-2</v>
      </c>
      <c r="G26" s="2">
        <v>3.755235E-3</v>
      </c>
      <c r="H26" s="2">
        <v>9.1505331666666676E-2</v>
      </c>
      <c r="I26" s="2">
        <v>1.4742844444444445E-3</v>
      </c>
      <c r="J26" s="2">
        <v>0.36014892699999995</v>
      </c>
      <c r="K26" s="2">
        <v>2.1507434999999998E-2</v>
      </c>
      <c r="L26" s="2">
        <v>0.18551472128571428</v>
      </c>
      <c r="M26" s="2">
        <v>0.47463597811111108</v>
      </c>
      <c r="N26" s="2">
        <v>0.66015069939682536</v>
      </c>
      <c r="O26" s="20" t="s">
        <v>25</v>
      </c>
      <c r="P26" s="21">
        <f>STDEV(C25:C26)/SQRT(2)</f>
        <v>1.6499999999999959E-2</v>
      </c>
      <c r="Q26" s="21">
        <f t="shared" ref="Q26:AA26" si="35">STDEV(D25:D26)/SQRT(2)</f>
        <v>2.1457928571428503E-3</v>
      </c>
      <c r="R26" s="21">
        <f t="shared" si="35"/>
        <v>9.4788499999999887E-5</v>
      </c>
      <c r="S26" s="21">
        <f t="shared" si="35"/>
        <v>3.192499999999983E-4</v>
      </c>
      <c r="T26" s="21">
        <f t="shared" si="35"/>
        <v>5.8076499999999951E-5</v>
      </c>
      <c r="U26" s="21">
        <f t="shared" si="35"/>
        <v>1.3231900000000086E-3</v>
      </c>
      <c r="V26" s="21">
        <f t="shared" si="35"/>
        <v>1.5026111111111104E-5</v>
      </c>
      <c r="W26" s="21">
        <f t="shared" si="35"/>
        <v>1.5190235388888494E-2</v>
      </c>
      <c r="X26" s="21">
        <f t="shared" si="35"/>
        <v>2.9167800000000002E-4</v>
      </c>
      <c r="Y26" s="21">
        <f t="shared" si="35"/>
        <v>2.5017548571428516E-3</v>
      </c>
      <c r="Z26" s="21">
        <f t="shared" si="35"/>
        <v>1.3560341277777804E-2</v>
      </c>
      <c r="AA26" s="21">
        <f t="shared" si="35"/>
        <v>1.1058586420634953E-2</v>
      </c>
      <c r="AC26" s="22"/>
      <c r="AD26" s="22"/>
      <c r="AE26" s="22"/>
      <c r="AF26" s="22"/>
      <c r="AG26" s="22"/>
      <c r="AH26" s="22"/>
      <c r="AI26" s="22"/>
      <c r="AJ26" s="22"/>
    </row>
    <row r="27" spans="1:37">
      <c r="A27" s="3">
        <v>117279</v>
      </c>
      <c r="B27" s="3">
        <v>1</v>
      </c>
      <c r="C27" s="2">
        <v>2.2759999999999998</v>
      </c>
      <c r="D27" s="2">
        <v>0.24399796428571427</v>
      </c>
      <c r="E27" s="2">
        <v>9.7489020000000003E-3</v>
      </c>
      <c r="F27" s="2">
        <v>2.1500073999999997E-2</v>
      </c>
      <c r="G27" s="2">
        <v>8.1071479999999998E-3</v>
      </c>
      <c r="H27" s="2">
        <v>0.17261790666666665</v>
      </c>
      <c r="I27" s="2">
        <v>3.0209477777777775E-3</v>
      </c>
      <c r="J27" s="2">
        <v>0.157913365</v>
      </c>
      <c r="K27" s="2">
        <v>1.8518517000000002E-2</v>
      </c>
      <c r="L27" s="2">
        <v>0.28335408828571423</v>
      </c>
      <c r="M27" s="2">
        <v>0.35207073644444448</v>
      </c>
      <c r="N27" s="2">
        <v>0.63542482473015871</v>
      </c>
      <c r="O27" s="4" t="s">
        <v>24</v>
      </c>
      <c r="P27" s="16">
        <f t="shared" ref="P27:AA27" si="36">AVERAGE(C27:C28)</f>
        <v>2.2774999999999999</v>
      </c>
      <c r="Q27" s="16">
        <f t="shared" si="36"/>
        <v>0.24242158214285714</v>
      </c>
      <c r="R27" s="16">
        <f t="shared" si="36"/>
        <v>9.6651375000000005E-3</v>
      </c>
      <c r="S27" s="16">
        <f t="shared" si="36"/>
        <v>2.1248847000000001E-2</v>
      </c>
      <c r="T27" s="16">
        <f t="shared" si="36"/>
        <v>7.8638395000000007E-3</v>
      </c>
      <c r="U27" s="16">
        <f t="shared" si="36"/>
        <v>0.17160958999999998</v>
      </c>
      <c r="V27" s="16">
        <f t="shared" si="36"/>
        <v>2.958637222222222E-3</v>
      </c>
      <c r="W27" s="16">
        <f t="shared" si="36"/>
        <v>0.1566553285</v>
      </c>
      <c r="X27" s="16">
        <f t="shared" si="36"/>
        <v>1.8789588000000003E-2</v>
      </c>
      <c r="Y27" s="16">
        <f t="shared" si="36"/>
        <v>0.2811994061428571</v>
      </c>
      <c r="Z27" s="16">
        <f t="shared" si="36"/>
        <v>0.35001314372222225</v>
      </c>
      <c r="AA27" s="16">
        <f t="shared" si="36"/>
        <v>0.63121254986507935</v>
      </c>
      <c r="AC27" s="23">
        <f t="shared" ref="AC27:AJ27" si="37">Q27/$AA27*100</f>
        <v>38.405697446078086</v>
      </c>
      <c r="AD27" s="23">
        <f t="shared" si="37"/>
        <v>1.5312017326122409</v>
      </c>
      <c r="AE27" s="23">
        <f t="shared" si="37"/>
        <v>3.3663536956833178</v>
      </c>
      <c r="AF27" s="23">
        <f t="shared" si="37"/>
        <v>1.2458306638042738</v>
      </c>
      <c r="AG27" s="23">
        <f t="shared" si="37"/>
        <v>27.187290562692588</v>
      </c>
      <c r="AH27" s="23">
        <f t="shared" si="37"/>
        <v>0.46872281339378086</v>
      </c>
      <c r="AI27" s="23">
        <f t="shared" si="37"/>
        <v>24.818158088505182</v>
      </c>
      <c r="AJ27" s="23">
        <f t="shared" si="37"/>
        <v>2.9767449972305284</v>
      </c>
      <c r="AK27" s="19">
        <f>SUM(AC27:AJ27)</f>
        <v>100</v>
      </c>
    </row>
    <row r="28" spans="1:37">
      <c r="A28" s="3"/>
      <c r="B28" s="3">
        <v>2</v>
      </c>
      <c r="C28" s="2">
        <v>2.2789999999999999</v>
      </c>
      <c r="D28" s="2">
        <v>0.24084520000000001</v>
      </c>
      <c r="E28" s="2">
        <v>9.5813729999999989E-3</v>
      </c>
      <c r="F28" s="2">
        <v>2.0997620000000002E-2</v>
      </c>
      <c r="G28" s="2">
        <v>7.6205310000000007E-3</v>
      </c>
      <c r="H28" s="2">
        <v>0.17060127333333333</v>
      </c>
      <c r="I28" s="2">
        <v>2.8963266666666666E-3</v>
      </c>
      <c r="J28" s="2">
        <v>0.15539729199999999</v>
      </c>
      <c r="K28" s="2">
        <v>1.9060659000000001E-2</v>
      </c>
      <c r="L28" s="2">
        <v>0.27904472399999997</v>
      </c>
      <c r="M28" s="2">
        <v>0.34795555099999997</v>
      </c>
      <c r="N28" s="2">
        <v>0.62700027499999988</v>
      </c>
      <c r="O28" s="20" t="s">
        <v>25</v>
      </c>
      <c r="P28" s="21">
        <f>STDEV(C27:C28)/SQRT(2)</f>
        <v>1.5000000000000568E-3</v>
      </c>
      <c r="Q28" s="21">
        <f t="shared" ref="Q28:AA28" si="38">STDEV(D27:D28)/SQRT(2)</f>
        <v>1.5763821428571299E-3</v>
      </c>
      <c r="R28" s="21">
        <f t="shared" si="38"/>
        <v>8.3764500000000665E-5</v>
      </c>
      <c r="S28" s="21">
        <f t="shared" si="38"/>
        <v>2.5122699999999797E-4</v>
      </c>
      <c r="T28" s="21">
        <f t="shared" si="38"/>
        <v>2.4330849999999952E-4</v>
      </c>
      <c r="U28" s="21">
        <f t="shared" si="38"/>
        <v>1.0083166666666613E-3</v>
      </c>
      <c r="V28" s="21">
        <f t="shared" si="38"/>
        <v>6.2310555555555435E-5</v>
      </c>
      <c r="W28" s="21">
        <f t="shared" si="38"/>
        <v>1.2580365000000038E-3</v>
      </c>
      <c r="X28" s="21">
        <f t="shared" si="38"/>
        <v>2.7107099999999947E-4</v>
      </c>
      <c r="Y28" s="21">
        <f t="shared" si="38"/>
        <v>2.1546821428571339E-3</v>
      </c>
      <c r="Z28" s="21">
        <f t="shared" si="38"/>
        <v>2.0575927222222512E-3</v>
      </c>
      <c r="AA28" s="21">
        <f t="shared" si="38"/>
        <v>4.212274865079412E-3</v>
      </c>
      <c r="AC28" s="22"/>
      <c r="AD28" s="22"/>
      <c r="AE28" s="22"/>
      <c r="AF28" s="22"/>
      <c r="AG28" s="22"/>
      <c r="AH28" s="22"/>
      <c r="AI28" s="22"/>
      <c r="AJ28" s="22"/>
    </row>
    <row r="29" spans="1:37">
      <c r="A29" s="3">
        <v>117280</v>
      </c>
      <c r="B29" s="3">
        <v>1</v>
      </c>
      <c r="C29" s="2">
        <v>2.56</v>
      </c>
      <c r="D29" s="2">
        <v>0.12000358571428571</v>
      </c>
      <c r="E29" s="2">
        <v>6.281338E-3</v>
      </c>
      <c r="F29" s="2">
        <v>8.0199608999999991E-2</v>
      </c>
      <c r="G29" s="2">
        <v>1.0536726000000001E-2</v>
      </c>
      <c r="H29" s="2">
        <v>3.1198456666666666E-2</v>
      </c>
      <c r="I29" s="2">
        <v>1.3780877777777778E-3</v>
      </c>
      <c r="J29" s="2">
        <v>0.31927349799999999</v>
      </c>
      <c r="K29" s="2">
        <v>2.4327933999999999E-2</v>
      </c>
      <c r="L29" s="2">
        <v>0.21702125871428568</v>
      </c>
      <c r="M29" s="2">
        <v>0.37617797644444445</v>
      </c>
      <c r="N29" s="2">
        <v>0.59319923515873008</v>
      </c>
      <c r="O29" s="4" t="s">
        <v>24</v>
      </c>
      <c r="P29" s="16">
        <f t="shared" ref="P29:AA29" si="39">AVERAGE(C29:C30)</f>
        <v>2.5765000000000002</v>
      </c>
      <c r="Q29" s="16">
        <f t="shared" si="39"/>
        <v>0.12207870928571429</v>
      </c>
      <c r="R29" s="16">
        <f t="shared" si="39"/>
        <v>6.3235949999999996E-3</v>
      </c>
      <c r="S29" s="16">
        <f t="shared" si="39"/>
        <v>8.1873834499999992E-2</v>
      </c>
      <c r="T29" s="16">
        <f t="shared" si="39"/>
        <v>1.0282614000000001E-2</v>
      </c>
      <c r="U29" s="16">
        <f t="shared" si="39"/>
        <v>3.1702803333333335E-2</v>
      </c>
      <c r="V29" s="16">
        <f t="shared" si="39"/>
        <v>1.3566755555555554E-3</v>
      </c>
      <c r="W29" s="16">
        <f t="shared" si="39"/>
        <v>0.32594685550000002</v>
      </c>
      <c r="X29" s="16">
        <f t="shared" si="39"/>
        <v>2.4603739999999999E-2</v>
      </c>
      <c r="Y29" s="16">
        <f t="shared" si="39"/>
        <v>0.22055875278571427</v>
      </c>
      <c r="Z29" s="16">
        <f t="shared" si="39"/>
        <v>0.38361007438888894</v>
      </c>
      <c r="AA29" s="16">
        <f t="shared" si="39"/>
        <v>0.60416882717460318</v>
      </c>
      <c r="AC29" s="23">
        <f t="shared" ref="AC29:AJ29" si="40">Q29/$AA29*100</f>
        <v>20.206058934986043</v>
      </c>
      <c r="AD29" s="23">
        <f t="shared" si="40"/>
        <v>1.0466602571291712</v>
      </c>
      <c r="AE29" s="23">
        <f t="shared" si="40"/>
        <v>13.551482767305814</v>
      </c>
      <c r="AF29" s="23">
        <f t="shared" si="40"/>
        <v>1.7019438172748282</v>
      </c>
      <c r="AG29" s="23">
        <f t="shared" si="40"/>
        <v>5.2473417871609769</v>
      </c>
      <c r="AH29" s="23">
        <f t="shared" si="40"/>
        <v>0.22455239239999383</v>
      </c>
      <c r="AI29" s="23">
        <f t="shared" si="40"/>
        <v>53.949631434029989</v>
      </c>
      <c r="AJ29" s="23">
        <f t="shared" si="40"/>
        <v>4.072328609713189</v>
      </c>
      <c r="AK29" s="19">
        <f>SUM(AC29:AJ29)</f>
        <v>100</v>
      </c>
    </row>
    <row r="30" spans="1:37">
      <c r="A30" s="3"/>
      <c r="B30" s="3">
        <v>2</v>
      </c>
      <c r="C30" s="2">
        <v>2.593</v>
      </c>
      <c r="D30" s="2">
        <v>0.12415383285714286</v>
      </c>
      <c r="E30" s="2">
        <v>6.365852E-3</v>
      </c>
      <c r="F30" s="2">
        <v>8.3548059999999993E-2</v>
      </c>
      <c r="G30" s="2">
        <v>1.0028502E-2</v>
      </c>
      <c r="H30" s="2">
        <v>3.2207150000000004E-2</v>
      </c>
      <c r="I30" s="2">
        <v>1.3352633333333333E-3</v>
      </c>
      <c r="J30" s="2">
        <v>0.332620213</v>
      </c>
      <c r="K30" s="2">
        <v>2.4879546000000002E-2</v>
      </c>
      <c r="L30" s="2">
        <v>0.22409624685714286</v>
      </c>
      <c r="M30" s="2">
        <v>0.39104217233333338</v>
      </c>
      <c r="N30" s="2">
        <v>0.61513841919047629</v>
      </c>
      <c r="O30" s="20" t="s">
        <v>25</v>
      </c>
      <c r="P30" s="21">
        <f>STDEV(C29:C30)/SQRT(2)</f>
        <v>1.6499999999999959E-2</v>
      </c>
      <c r="Q30" s="21">
        <f t="shared" ref="Q30:AA30" si="41">STDEV(D29:D30)/SQRT(2)</f>
        <v>2.0751235714285762E-3</v>
      </c>
      <c r="R30" s="21">
        <f t="shared" si="41"/>
        <v>4.2256999999999965E-5</v>
      </c>
      <c r="S30" s="21">
        <f t="shared" si="41"/>
        <v>1.6742255000000009E-3</v>
      </c>
      <c r="T30" s="21">
        <f t="shared" si="41"/>
        <v>2.5411200000000073E-4</v>
      </c>
      <c r="U30" s="21">
        <f t="shared" si="41"/>
        <v>5.0434666666666905E-4</v>
      </c>
      <c r="V30" s="21">
        <f t="shared" si="41"/>
        <v>2.1412222222222236E-5</v>
      </c>
      <c r="W30" s="21">
        <f t="shared" si="41"/>
        <v>6.6733575000000045E-3</v>
      </c>
      <c r="X30" s="21">
        <f t="shared" si="41"/>
        <v>2.758060000000017E-4</v>
      </c>
      <c r="Y30" s="21">
        <f t="shared" si="41"/>
        <v>3.5374940714285874E-3</v>
      </c>
      <c r="Z30" s="21">
        <f t="shared" si="41"/>
        <v>7.4320979444444657E-3</v>
      </c>
      <c r="AA30" s="21">
        <f t="shared" si="41"/>
        <v>1.0969592015873109E-2</v>
      </c>
      <c r="AC30" s="22"/>
      <c r="AD30" s="22"/>
      <c r="AE30" s="22"/>
      <c r="AF30" s="22"/>
      <c r="AG30" s="22"/>
      <c r="AH30" s="22"/>
      <c r="AI30" s="22"/>
      <c r="AJ30" s="22"/>
    </row>
    <row r="31" spans="1:37">
      <c r="A31" s="3">
        <v>117282</v>
      </c>
      <c r="B31" s="3">
        <v>1</v>
      </c>
      <c r="C31" s="2">
        <v>2.77</v>
      </c>
      <c r="D31" s="2">
        <v>0.21191467714285714</v>
      </c>
      <c r="E31" s="2">
        <v>5.8723569999999999E-3</v>
      </c>
      <c r="F31" s="2">
        <v>6.4324944000000009E-2</v>
      </c>
      <c r="G31" s="2">
        <v>6.8069729999999991E-3</v>
      </c>
      <c r="H31" s="2">
        <v>0.14838856333333333</v>
      </c>
      <c r="I31" s="2">
        <v>2.1325155555555557E-3</v>
      </c>
      <c r="J31" s="2">
        <v>0.24934757199999999</v>
      </c>
      <c r="K31" s="2">
        <v>1.305891E-2</v>
      </c>
      <c r="L31" s="2">
        <v>0.28891895114285715</v>
      </c>
      <c r="M31" s="2">
        <v>0.41292756088888888</v>
      </c>
      <c r="N31" s="2">
        <v>0.70184651203174608</v>
      </c>
      <c r="O31" s="4" t="s">
        <v>24</v>
      </c>
      <c r="P31" s="16">
        <f t="shared" ref="P31:AA31" si="42">AVERAGE(C31:C32)</f>
        <v>2.7679999999999998</v>
      </c>
      <c r="Q31" s="16">
        <f t="shared" si="42"/>
        <v>0.21448428785714285</v>
      </c>
      <c r="R31" s="16">
        <f t="shared" si="42"/>
        <v>5.936317E-3</v>
      </c>
      <c r="S31" s="16">
        <f t="shared" si="42"/>
        <v>6.4411770500000007E-2</v>
      </c>
      <c r="T31" s="16">
        <f t="shared" si="42"/>
        <v>6.9214409999999995E-3</v>
      </c>
      <c r="U31" s="16">
        <f t="shared" si="42"/>
        <v>0.15019389083333334</v>
      </c>
      <c r="V31" s="16">
        <f t="shared" si="42"/>
        <v>2.1121816666666666E-3</v>
      </c>
      <c r="W31" s="16">
        <f t="shared" si="42"/>
        <v>0.24979013449999998</v>
      </c>
      <c r="X31" s="16">
        <f t="shared" si="42"/>
        <v>1.3289351E-2</v>
      </c>
      <c r="Y31" s="16">
        <f t="shared" si="42"/>
        <v>0.29175381635714287</v>
      </c>
      <c r="Z31" s="16">
        <f t="shared" si="42"/>
        <v>0.41538555799999999</v>
      </c>
      <c r="AA31" s="16">
        <f t="shared" si="42"/>
        <v>0.7071393743571428</v>
      </c>
      <c r="AC31" s="23">
        <f t="shared" ref="AC31:AJ31" si="43">Q31/$AA31*100</f>
        <v>30.331260800196503</v>
      </c>
      <c r="AD31" s="23">
        <f t="shared" si="43"/>
        <v>0.83948330629964973</v>
      </c>
      <c r="AE31" s="23">
        <f t="shared" si="43"/>
        <v>9.1087800843442572</v>
      </c>
      <c r="AF31" s="23">
        <f t="shared" si="43"/>
        <v>0.97879445707463963</v>
      </c>
      <c r="AG31" s="23">
        <f t="shared" si="43"/>
        <v>21.239644726313525</v>
      </c>
      <c r="AH31" s="23">
        <f t="shared" si="43"/>
        <v>0.2986938280147165</v>
      </c>
      <c r="AI31" s="23">
        <f t="shared" si="43"/>
        <v>35.324031380247078</v>
      </c>
      <c r="AJ31" s="23">
        <f t="shared" si="43"/>
        <v>1.879311417509637</v>
      </c>
      <c r="AK31" s="19">
        <f>SUM(AC31:AJ31)</f>
        <v>100.00000000000001</v>
      </c>
    </row>
    <row r="32" spans="1:37">
      <c r="A32" s="3"/>
      <c r="B32" s="3">
        <v>2</v>
      </c>
      <c r="C32" s="2">
        <v>2.766</v>
      </c>
      <c r="D32" s="2">
        <v>0.21705389857142859</v>
      </c>
      <c r="E32" s="2">
        <v>6.0002770000000009E-3</v>
      </c>
      <c r="F32" s="2">
        <v>6.4498597000000005E-2</v>
      </c>
      <c r="G32" s="2">
        <v>7.0359089999999999E-3</v>
      </c>
      <c r="H32" s="2">
        <v>0.15199921833333332</v>
      </c>
      <c r="I32" s="2">
        <v>2.0918477777777779E-3</v>
      </c>
      <c r="J32" s="2">
        <v>0.250232697</v>
      </c>
      <c r="K32" s="2">
        <v>1.3519791999999999E-2</v>
      </c>
      <c r="L32" s="2">
        <v>0.29458868157142859</v>
      </c>
      <c r="M32" s="2">
        <v>0.41784355511111104</v>
      </c>
      <c r="N32" s="2">
        <v>0.71243223668253963</v>
      </c>
      <c r="O32" s="20" t="s">
        <v>25</v>
      </c>
      <c r="P32" s="21">
        <f>STDEV(C31:C32)/SQRT(2)</f>
        <v>2.0000000000000018E-3</v>
      </c>
      <c r="Q32" s="21">
        <f t="shared" ref="Q32:AA32" si="44">STDEV(D31:D32)/SQRT(2)</f>
        <v>2.5696107142857273E-3</v>
      </c>
      <c r="R32" s="21">
        <f t="shared" si="44"/>
        <v>6.3960000000000492E-5</v>
      </c>
      <c r="S32" s="21">
        <f t="shared" si="44"/>
        <v>8.6826499999997906E-5</v>
      </c>
      <c r="T32" s="21">
        <f t="shared" si="44"/>
        <v>1.1446800000000038E-4</v>
      </c>
      <c r="U32" s="21">
        <f t="shared" si="44"/>
        <v>1.805327499999995E-3</v>
      </c>
      <c r="V32" s="21">
        <f t="shared" si="44"/>
        <v>2.0333888888888907E-5</v>
      </c>
      <c r="W32" s="21">
        <f t="shared" si="44"/>
        <v>4.4256250000000713E-4</v>
      </c>
      <c r="X32" s="21">
        <f t="shared" si="44"/>
        <v>2.3044099999999963E-4</v>
      </c>
      <c r="Y32" s="21">
        <f t="shared" si="44"/>
        <v>2.83486521428572E-3</v>
      </c>
      <c r="Z32" s="21">
        <f t="shared" si="44"/>
        <v>2.4579971111110821E-3</v>
      </c>
      <c r="AA32" s="21">
        <f t="shared" si="44"/>
        <v>5.2928623253967744E-3</v>
      </c>
      <c r="AC32" s="22"/>
      <c r="AD32" s="22"/>
      <c r="AE32" s="22"/>
      <c r="AF32" s="22"/>
      <c r="AG32" s="22"/>
      <c r="AH32" s="22"/>
      <c r="AI32" s="22"/>
      <c r="AJ32" s="22"/>
    </row>
    <row r="33" spans="1:37" s="8" customFormat="1">
      <c r="A33" s="7"/>
      <c r="B33" s="7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4" t="s">
        <v>24</v>
      </c>
      <c r="P33" s="16" t="e">
        <f t="shared" ref="P33:AA33" si="45">AVERAGE(C33:C34)</f>
        <v>#DIV/0!</v>
      </c>
      <c r="Q33" s="16" t="e">
        <f t="shared" si="45"/>
        <v>#DIV/0!</v>
      </c>
      <c r="R33" s="16" t="e">
        <f t="shared" si="45"/>
        <v>#DIV/0!</v>
      </c>
      <c r="S33" s="16" t="e">
        <f t="shared" si="45"/>
        <v>#DIV/0!</v>
      </c>
      <c r="T33" s="16" t="e">
        <f t="shared" si="45"/>
        <v>#DIV/0!</v>
      </c>
      <c r="U33" s="16" t="e">
        <f t="shared" si="45"/>
        <v>#DIV/0!</v>
      </c>
      <c r="V33" s="16" t="e">
        <f t="shared" si="45"/>
        <v>#DIV/0!</v>
      </c>
      <c r="W33" s="16" t="e">
        <f t="shared" si="45"/>
        <v>#DIV/0!</v>
      </c>
      <c r="X33" s="16" t="e">
        <f t="shared" si="45"/>
        <v>#DIV/0!</v>
      </c>
      <c r="Y33" s="16" t="e">
        <f t="shared" si="45"/>
        <v>#DIV/0!</v>
      </c>
      <c r="Z33" s="16" t="e">
        <f t="shared" si="45"/>
        <v>#DIV/0!</v>
      </c>
      <c r="AA33" s="16" t="e">
        <f t="shared" si="45"/>
        <v>#DIV/0!</v>
      </c>
      <c r="AB33" s="14"/>
      <c r="AC33" s="23" t="e">
        <f t="shared" ref="AC33:AJ33" si="46">Q33/$AA33*100</f>
        <v>#DIV/0!</v>
      </c>
      <c r="AD33" s="23" t="e">
        <f t="shared" si="46"/>
        <v>#DIV/0!</v>
      </c>
      <c r="AE33" s="23" t="e">
        <f t="shared" si="46"/>
        <v>#DIV/0!</v>
      </c>
      <c r="AF33" s="23" t="e">
        <f t="shared" si="46"/>
        <v>#DIV/0!</v>
      </c>
      <c r="AG33" s="23" t="e">
        <f t="shared" si="46"/>
        <v>#DIV/0!</v>
      </c>
      <c r="AH33" s="23" t="e">
        <f t="shared" si="46"/>
        <v>#DIV/0!</v>
      </c>
      <c r="AI33" s="23" t="e">
        <f t="shared" si="46"/>
        <v>#DIV/0!</v>
      </c>
      <c r="AJ33" s="23" t="e">
        <f t="shared" si="46"/>
        <v>#DIV/0!</v>
      </c>
      <c r="AK33" s="19" t="e">
        <f>SUM(AC33:AJ33)</f>
        <v>#DIV/0!</v>
      </c>
    </row>
    <row r="34" spans="1:37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20" t="s">
        <v>25</v>
      </c>
      <c r="P34" s="21" t="e">
        <f>STDEV(C33:C34)/SQRT(2)</f>
        <v>#DIV/0!</v>
      </c>
      <c r="Q34" s="21" t="e">
        <f t="shared" ref="Q34:AA34" si="47">STDEV(D33:D34)/SQRT(2)</f>
        <v>#DIV/0!</v>
      </c>
      <c r="R34" s="21" t="e">
        <f t="shared" si="47"/>
        <v>#DIV/0!</v>
      </c>
      <c r="S34" s="21" t="e">
        <f t="shared" si="47"/>
        <v>#DIV/0!</v>
      </c>
      <c r="T34" s="21" t="e">
        <f t="shared" si="47"/>
        <v>#DIV/0!</v>
      </c>
      <c r="U34" s="21" t="e">
        <f t="shared" si="47"/>
        <v>#DIV/0!</v>
      </c>
      <c r="V34" s="21" t="e">
        <f t="shared" si="47"/>
        <v>#DIV/0!</v>
      </c>
      <c r="W34" s="21" t="e">
        <f t="shared" si="47"/>
        <v>#DIV/0!</v>
      </c>
      <c r="X34" s="21" t="e">
        <f t="shared" si="47"/>
        <v>#DIV/0!</v>
      </c>
      <c r="Y34" s="21" t="e">
        <f t="shared" si="47"/>
        <v>#DIV/0!</v>
      </c>
      <c r="Z34" s="21" t="e">
        <f t="shared" si="47"/>
        <v>#DIV/0!</v>
      </c>
      <c r="AA34" s="21" t="e">
        <f t="shared" si="47"/>
        <v>#DIV/0!</v>
      </c>
      <c r="AB34" s="14"/>
      <c r="AC34" s="22"/>
      <c r="AD34" s="22"/>
      <c r="AE34" s="22"/>
      <c r="AF34" s="22"/>
      <c r="AG34" s="22"/>
      <c r="AH34" s="22"/>
      <c r="AI34" s="22"/>
      <c r="AJ34" s="22"/>
      <c r="AK34" s="14"/>
    </row>
    <row r="35" spans="1:37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4" t="s">
        <v>24</v>
      </c>
      <c r="P35" s="16" t="e">
        <f t="shared" ref="P35:AA35" si="48">AVERAGE(C35:C36)</f>
        <v>#DIV/0!</v>
      </c>
      <c r="Q35" s="16" t="e">
        <f t="shared" si="48"/>
        <v>#DIV/0!</v>
      </c>
      <c r="R35" s="16" t="e">
        <f t="shared" si="48"/>
        <v>#DIV/0!</v>
      </c>
      <c r="S35" s="16" t="e">
        <f t="shared" si="48"/>
        <v>#DIV/0!</v>
      </c>
      <c r="T35" s="16" t="e">
        <f t="shared" si="48"/>
        <v>#DIV/0!</v>
      </c>
      <c r="U35" s="16" t="e">
        <f t="shared" si="48"/>
        <v>#DIV/0!</v>
      </c>
      <c r="V35" s="16" t="e">
        <f t="shared" si="48"/>
        <v>#DIV/0!</v>
      </c>
      <c r="W35" s="16" t="e">
        <f t="shared" si="48"/>
        <v>#DIV/0!</v>
      </c>
      <c r="X35" s="16" t="e">
        <f t="shared" si="48"/>
        <v>#DIV/0!</v>
      </c>
      <c r="Y35" s="16" t="e">
        <f t="shared" si="48"/>
        <v>#DIV/0!</v>
      </c>
      <c r="Z35" s="16" t="e">
        <f t="shared" si="48"/>
        <v>#DIV/0!</v>
      </c>
      <c r="AA35" s="16" t="e">
        <f t="shared" si="48"/>
        <v>#DIV/0!</v>
      </c>
      <c r="AB35" s="14"/>
      <c r="AC35" s="23" t="e">
        <f t="shared" ref="AC35:AJ35" si="49">Q35/$AA35*100</f>
        <v>#DIV/0!</v>
      </c>
      <c r="AD35" s="23" t="e">
        <f t="shared" si="49"/>
        <v>#DIV/0!</v>
      </c>
      <c r="AE35" s="23" t="e">
        <f t="shared" si="49"/>
        <v>#DIV/0!</v>
      </c>
      <c r="AF35" s="23" t="e">
        <f t="shared" si="49"/>
        <v>#DIV/0!</v>
      </c>
      <c r="AG35" s="23" t="e">
        <f t="shared" si="49"/>
        <v>#DIV/0!</v>
      </c>
      <c r="AH35" s="23" t="e">
        <f t="shared" si="49"/>
        <v>#DIV/0!</v>
      </c>
      <c r="AI35" s="23" t="e">
        <f t="shared" si="49"/>
        <v>#DIV/0!</v>
      </c>
      <c r="AJ35" s="23" t="e">
        <f t="shared" si="49"/>
        <v>#DIV/0!</v>
      </c>
      <c r="AK35" s="19" t="e">
        <f>SUM(AC35:AJ35)</f>
        <v>#DIV/0!</v>
      </c>
    </row>
    <row r="36" spans="1:37" s="8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20" t="s">
        <v>25</v>
      </c>
      <c r="P36" s="21" t="e">
        <f>STDEV(C35:C36)/SQRT(2)</f>
        <v>#DIV/0!</v>
      </c>
      <c r="Q36" s="21" t="e">
        <f t="shared" ref="Q36:AA36" si="50">STDEV(D35:D36)/SQRT(2)</f>
        <v>#DIV/0!</v>
      </c>
      <c r="R36" s="21" t="e">
        <f t="shared" si="50"/>
        <v>#DIV/0!</v>
      </c>
      <c r="S36" s="21" t="e">
        <f t="shared" si="50"/>
        <v>#DIV/0!</v>
      </c>
      <c r="T36" s="21" t="e">
        <f t="shared" si="50"/>
        <v>#DIV/0!</v>
      </c>
      <c r="U36" s="21" t="e">
        <f t="shared" si="50"/>
        <v>#DIV/0!</v>
      </c>
      <c r="V36" s="21" t="e">
        <f t="shared" si="50"/>
        <v>#DIV/0!</v>
      </c>
      <c r="W36" s="21" t="e">
        <f t="shared" si="50"/>
        <v>#DIV/0!</v>
      </c>
      <c r="X36" s="21" t="e">
        <f t="shared" si="50"/>
        <v>#DIV/0!</v>
      </c>
      <c r="Y36" s="21" t="e">
        <f t="shared" si="50"/>
        <v>#DIV/0!</v>
      </c>
      <c r="Z36" s="21" t="e">
        <f t="shared" si="50"/>
        <v>#DIV/0!</v>
      </c>
      <c r="AA36" s="21" t="e">
        <f t="shared" si="50"/>
        <v>#DIV/0!</v>
      </c>
      <c r="AB36" s="14"/>
      <c r="AC36" s="22"/>
      <c r="AD36" s="22"/>
      <c r="AE36" s="22"/>
      <c r="AF36" s="22"/>
      <c r="AG36" s="22"/>
      <c r="AH36" s="22"/>
      <c r="AI36" s="22"/>
      <c r="AJ36" s="22"/>
      <c r="AK36" s="14"/>
    </row>
    <row r="37" spans="1:37">
      <c r="O37" s="4" t="s">
        <v>24</v>
      </c>
      <c r="P37" s="16" t="e">
        <f t="shared" ref="P37:AA37" si="51">AVERAGE(C37:C38)</f>
        <v>#DIV/0!</v>
      </c>
      <c r="Q37" s="16" t="e">
        <f t="shared" si="51"/>
        <v>#DIV/0!</v>
      </c>
      <c r="R37" s="16" t="e">
        <f t="shared" si="51"/>
        <v>#DIV/0!</v>
      </c>
      <c r="S37" s="16" t="e">
        <f t="shared" si="51"/>
        <v>#DIV/0!</v>
      </c>
      <c r="T37" s="16" t="e">
        <f t="shared" si="51"/>
        <v>#DIV/0!</v>
      </c>
      <c r="U37" s="16" t="e">
        <f t="shared" si="51"/>
        <v>#DIV/0!</v>
      </c>
      <c r="V37" s="16" t="e">
        <f t="shared" si="51"/>
        <v>#DIV/0!</v>
      </c>
      <c r="W37" s="16" t="e">
        <f t="shared" si="51"/>
        <v>#DIV/0!</v>
      </c>
      <c r="X37" s="16" t="e">
        <f t="shared" si="51"/>
        <v>#DIV/0!</v>
      </c>
      <c r="Y37" s="16" t="e">
        <f t="shared" si="51"/>
        <v>#DIV/0!</v>
      </c>
      <c r="Z37" s="16" t="e">
        <f t="shared" si="51"/>
        <v>#DIV/0!</v>
      </c>
      <c r="AA37" s="16" t="e">
        <f t="shared" si="51"/>
        <v>#DIV/0!</v>
      </c>
      <c r="AC37" s="23" t="e">
        <f t="shared" ref="AC37:AJ37" si="52">Q37/$AA37*100</f>
        <v>#DIV/0!</v>
      </c>
      <c r="AD37" s="23" t="e">
        <f t="shared" si="52"/>
        <v>#DIV/0!</v>
      </c>
      <c r="AE37" s="23" t="e">
        <f t="shared" si="52"/>
        <v>#DIV/0!</v>
      </c>
      <c r="AF37" s="23" t="e">
        <f t="shared" si="52"/>
        <v>#DIV/0!</v>
      </c>
      <c r="AG37" s="23" t="e">
        <f t="shared" si="52"/>
        <v>#DIV/0!</v>
      </c>
      <c r="AH37" s="23" t="e">
        <f t="shared" si="52"/>
        <v>#DIV/0!</v>
      </c>
      <c r="AI37" s="23" t="e">
        <f t="shared" si="52"/>
        <v>#DIV/0!</v>
      </c>
      <c r="AJ37" s="23" t="e">
        <f t="shared" si="52"/>
        <v>#DIV/0!</v>
      </c>
      <c r="AK37" s="19" t="e">
        <f>SUM(AC37:AJ37)</f>
        <v>#DIV/0!</v>
      </c>
    </row>
    <row r="38" spans="1:37">
      <c r="O38" s="20" t="s">
        <v>25</v>
      </c>
      <c r="P38" s="21" t="e">
        <f>STDEV(C37:C38)/SQRT(2)</f>
        <v>#DIV/0!</v>
      </c>
      <c r="Q38" s="21" t="e">
        <f t="shared" ref="Q38:AA38" si="53">STDEV(D37:D38)/SQRT(2)</f>
        <v>#DIV/0!</v>
      </c>
      <c r="R38" s="21" t="e">
        <f t="shared" si="53"/>
        <v>#DIV/0!</v>
      </c>
      <c r="S38" s="21" t="e">
        <f t="shared" si="53"/>
        <v>#DIV/0!</v>
      </c>
      <c r="T38" s="21" t="e">
        <f t="shared" si="53"/>
        <v>#DIV/0!</v>
      </c>
      <c r="U38" s="21" t="e">
        <f t="shared" si="53"/>
        <v>#DIV/0!</v>
      </c>
      <c r="V38" s="21" t="e">
        <f t="shared" si="53"/>
        <v>#DIV/0!</v>
      </c>
      <c r="W38" s="21" t="e">
        <f t="shared" si="53"/>
        <v>#DIV/0!</v>
      </c>
      <c r="X38" s="21" t="e">
        <f t="shared" si="53"/>
        <v>#DIV/0!</v>
      </c>
      <c r="Y38" s="21" t="e">
        <f t="shared" si="53"/>
        <v>#DIV/0!</v>
      </c>
      <c r="Z38" s="21" t="e">
        <f t="shared" si="53"/>
        <v>#DIV/0!</v>
      </c>
      <c r="AA38" s="21" t="e">
        <f t="shared" si="53"/>
        <v>#DIV/0!</v>
      </c>
      <c r="AC38" s="22"/>
      <c r="AD38" s="22"/>
      <c r="AE38" s="22"/>
      <c r="AF38" s="22"/>
      <c r="AG38" s="22"/>
      <c r="AH38" s="22"/>
      <c r="AI38" s="22"/>
      <c r="AJ38" s="22"/>
    </row>
    <row r="39" spans="1:37">
      <c r="O39" s="4" t="s">
        <v>24</v>
      </c>
      <c r="P39" s="16" t="e">
        <f t="shared" ref="P39:AA39" si="54">AVERAGE(C39:C40)</f>
        <v>#DIV/0!</v>
      </c>
      <c r="Q39" s="16" t="e">
        <f t="shared" si="54"/>
        <v>#DIV/0!</v>
      </c>
      <c r="R39" s="16" t="e">
        <f t="shared" si="54"/>
        <v>#DIV/0!</v>
      </c>
      <c r="S39" s="16" t="e">
        <f t="shared" si="54"/>
        <v>#DIV/0!</v>
      </c>
      <c r="T39" s="16" t="e">
        <f t="shared" si="54"/>
        <v>#DIV/0!</v>
      </c>
      <c r="U39" s="16" t="e">
        <f t="shared" si="54"/>
        <v>#DIV/0!</v>
      </c>
      <c r="V39" s="16" t="e">
        <f t="shared" si="54"/>
        <v>#DIV/0!</v>
      </c>
      <c r="W39" s="16" t="e">
        <f t="shared" si="54"/>
        <v>#DIV/0!</v>
      </c>
      <c r="X39" s="16" t="e">
        <f t="shared" si="54"/>
        <v>#DIV/0!</v>
      </c>
      <c r="Y39" s="16" t="e">
        <f t="shared" si="54"/>
        <v>#DIV/0!</v>
      </c>
      <c r="Z39" s="16" t="e">
        <f t="shared" si="54"/>
        <v>#DIV/0!</v>
      </c>
      <c r="AA39" s="16" t="e">
        <f t="shared" si="54"/>
        <v>#DIV/0!</v>
      </c>
      <c r="AC39" s="23" t="e">
        <f t="shared" ref="AC39:AJ39" si="55">Q39/$AA39*100</f>
        <v>#DIV/0!</v>
      </c>
      <c r="AD39" s="23" t="e">
        <f t="shared" si="55"/>
        <v>#DIV/0!</v>
      </c>
      <c r="AE39" s="23" t="e">
        <f t="shared" si="55"/>
        <v>#DIV/0!</v>
      </c>
      <c r="AF39" s="23" t="e">
        <f t="shared" si="55"/>
        <v>#DIV/0!</v>
      </c>
      <c r="AG39" s="23" t="e">
        <f t="shared" si="55"/>
        <v>#DIV/0!</v>
      </c>
      <c r="AH39" s="23" t="e">
        <f t="shared" si="55"/>
        <v>#DIV/0!</v>
      </c>
      <c r="AI39" s="23" t="e">
        <f t="shared" si="55"/>
        <v>#DIV/0!</v>
      </c>
      <c r="AJ39" s="23" t="e">
        <f t="shared" si="55"/>
        <v>#DIV/0!</v>
      </c>
      <c r="AK39" s="19" t="e">
        <f>SUM(AC39:AJ39)</f>
        <v>#DIV/0!</v>
      </c>
    </row>
    <row r="40" spans="1:37">
      <c r="O40" s="20" t="s">
        <v>25</v>
      </c>
      <c r="P40" s="21" t="e">
        <f>STDEV(C39:C40)/SQRT(2)</f>
        <v>#DIV/0!</v>
      </c>
      <c r="Q40" s="21" t="e">
        <f t="shared" ref="Q40:AA40" si="56">STDEV(D39:D40)/SQRT(2)</f>
        <v>#DIV/0!</v>
      </c>
      <c r="R40" s="21" t="e">
        <f t="shared" si="56"/>
        <v>#DIV/0!</v>
      </c>
      <c r="S40" s="21" t="e">
        <f t="shared" si="56"/>
        <v>#DIV/0!</v>
      </c>
      <c r="T40" s="21" t="e">
        <f t="shared" si="56"/>
        <v>#DIV/0!</v>
      </c>
      <c r="U40" s="21" t="e">
        <f t="shared" si="56"/>
        <v>#DIV/0!</v>
      </c>
      <c r="V40" s="21" t="e">
        <f t="shared" si="56"/>
        <v>#DIV/0!</v>
      </c>
      <c r="W40" s="21" t="e">
        <f t="shared" si="56"/>
        <v>#DIV/0!</v>
      </c>
      <c r="X40" s="21" t="e">
        <f t="shared" si="56"/>
        <v>#DIV/0!</v>
      </c>
      <c r="Y40" s="21" t="e">
        <f t="shared" si="56"/>
        <v>#DIV/0!</v>
      </c>
      <c r="Z40" s="21" t="e">
        <f t="shared" si="56"/>
        <v>#DIV/0!</v>
      </c>
      <c r="AA40" s="21" t="e">
        <f t="shared" si="56"/>
        <v>#DIV/0!</v>
      </c>
      <c r="AC40" s="22"/>
      <c r="AD40" s="22"/>
      <c r="AE40" s="22"/>
      <c r="AF40" s="22"/>
      <c r="AG40" s="22"/>
      <c r="AH40" s="22"/>
      <c r="AI40" s="22"/>
      <c r="AJ40" s="22"/>
    </row>
    <row r="41" spans="1:37">
      <c r="O41" s="4" t="s">
        <v>24</v>
      </c>
      <c r="P41" s="16" t="e">
        <f t="shared" ref="P41:AA41" si="57">AVERAGE(C41:C42)</f>
        <v>#DIV/0!</v>
      </c>
      <c r="Q41" s="16" t="e">
        <f t="shared" si="57"/>
        <v>#DIV/0!</v>
      </c>
      <c r="R41" s="16" t="e">
        <f t="shared" si="57"/>
        <v>#DIV/0!</v>
      </c>
      <c r="S41" s="16" t="e">
        <f t="shared" si="57"/>
        <v>#DIV/0!</v>
      </c>
      <c r="T41" s="16" t="e">
        <f t="shared" si="57"/>
        <v>#DIV/0!</v>
      </c>
      <c r="U41" s="16" t="e">
        <f t="shared" si="57"/>
        <v>#DIV/0!</v>
      </c>
      <c r="V41" s="16" t="e">
        <f t="shared" si="57"/>
        <v>#DIV/0!</v>
      </c>
      <c r="W41" s="16" t="e">
        <f t="shared" si="57"/>
        <v>#DIV/0!</v>
      </c>
      <c r="X41" s="16" t="e">
        <f t="shared" si="57"/>
        <v>#DIV/0!</v>
      </c>
      <c r="Y41" s="16" t="e">
        <f t="shared" si="57"/>
        <v>#DIV/0!</v>
      </c>
      <c r="Z41" s="16" t="e">
        <f t="shared" si="57"/>
        <v>#DIV/0!</v>
      </c>
      <c r="AA41" s="16" t="e">
        <f t="shared" si="57"/>
        <v>#DIV/0!</v>
      </c>
      <c r="AC41" s="23" t="e">
        <f t="shared" ref="AC41:AJ41" si="58">Q41/$AA41*100</f>
        <v>#DIV/0!</v>
      </c>
      <c r="AD41" s="23" t="e">
        <f t="shared" si="58"/>
        <v>#DIV/0!</v>
      </c>
      <c r="AE41" s="23" t="e">
        <f t="shared" si="58"/>
        <v>#DIV/0!</v>
      </c>
      <c r="AF41" s="23" t="e">
        <f t="shared" si="58"/>
        <v>#DIV/0!</v>
      </c>
      <c r="AG41" s="23" t="e">
        <f t="shared" si="58"/>
        <v>#DIV/0!</v>
      </c>
      <c r="AH41" s="23" t="e">
        <f t="shared" si="58"/>
        <v>#DIV/0!</v>
      </c>
      <c r="AI41" s="23" t="e">
        <f t="shared" si="58"/>
        <v>#DIV/0!</v>
      </c>
      <c r="AJ41" s="23" t="e">
        <f t="shared" si="58"/>
        <v>#DIV/0!</v>
      </c>
      <c r="AK41" s="19" t="e">
        <f>SUM(AC41:AJ41)</f>
        <v>#DIV/0!</v>
      </c>
    </row>
    <row r="42" spans="1:37">
      <c r="O42" s="20" t="s">
        <v>25</v>
      </c>
      <c r="P42" s="21" t="e">
        <f>STDEV(C41:C42)/SQRT(2)</f>
        <v>#DIV/0!</v>
      </c>
      <c r="Q42" s="21" t="e">
        <f t="shared" ref="Q42:AA42" si="59">STDEV(D41:D42)/SQRT(2)</f>
        <v>#DIV/0!</v>
      </c>
      <c r="R42" s="21" t="e">
        <f t="shared" si="59"/>
        <v>#DIV/0!</v>
      </c>
      <c r="S42" s="21" t="e">
        <f t="shared" si="59"/>
        <v>#DIV/0!</v>
      </c>
      <c r="T42" s="21" t="e">
        <f t="shared" si="59"/>
        <v>#DIV/0!</v>
      </c>
      <c r="U42" s="21" t="e">
        <f t="shared" si="59"/>
        <v>#DIV/0!</v>
      </c>
      <c r="V42" s="21" t="e">
        <f t="shared" si="59"/>
        <v>#DIV/0!</v>
      </c>
      <c r="W42" s="21" t="e">
        <f t="shared" si="59"/>
        <v>#DIV/0!</v>
      </c>
      <c r="X42" s="21" t="e">
        <f t="shared" si="59"/>
        <v>#DIV/0!</v>
      </c>
      <c r="Y42" s="21" t="e">
        <f t="shared" si="59"/>
        <v>#DIV/0!</v>
      </c>
      <c r="Z42" s="21" t="e">
        <f t="shared" si="59"/>
        <v>#DIV/0!</v>
      </c>
      <c r="AA42" s="21" t="e">
        <f t="shared" si="59"/>
        <v>#DIV/0!</v>
      </c>
      <c r="AB42" s="13"/>
      <c r="AC42" s="24"/>
      <c r="AD42" s="24"/>
      <c r="AE42" s="24"/>
      <c r="AF42" s="24"/>
      <c r="AG42" s="24"/>
      <c r="AH42" s="24"/>
      <c r="AI42" s="24"/>
      <c r="AJ42" s="24"/>
    </row>
    <row r="43" spans="1:37">
      <c r="O43" s="25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37">
      <c r="O44" s="27"/>
    </row>
    <row r="45" spans="1:37">
      <c r="O45" s="27"/>
    </row>
    <row r="46" spans="1:37">
      <c r="O46" s="27"/>
    </row>
    <row r="47" spans="1:37">
      <c r="O47" s="27"/>
    </row>
    <row r="48" spans="1:37">
      <c r="O48" s="27"/>
    </row>
    <row r="49" spans="15:15">
      <c r="O49" s="27"/>
    </row>
    <row r="50" spans="15:15">
      <c r="O50" s="27"/>
    </row>
  </sheetData>
  <phoneticPr fontId="2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JSLee</cp:lastModifiedBy>
  <dcterms:created xsi:type="dcterms:W3CDTF">2018-04-05T04:43:21Z</dcterms:created>
  <dcterms:modified xsi:type="dcterms:W3CDTF">2018-11-20T03:35:43Z</dcterms:modified>
</cp:coreProperties>
</file>