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4240" windowHeight="1374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5" i="1" l="1"/>
  <c r="T5" i="1"/>
  <c r="U3" i="1"/>
  <c r="T3" i="1"/>
  <c r="S3" i="1"/>
  <c r="U9" i="1"/>
  <c r="U7" i="1"/>
  <c r="T7" i="1"/>
  <c r="S5" i="1"/>
  <c r="P9" i="1"/>
  <c r="O7" i="1"/>
  <c r="P7" i="1"/>
  <c r="P5" i="1"/>
  <c r="O5" i="1"/>
  <c r="N5" i="1"/>
  <c r="P3" i="1"/>
  <c r="O3" i="1"/>
  <c r="N3" i="1"/>
  <c r="J5" i="1"/>
  <c r="K11" i="1"/>
  <c r="K13" i="1"/>
  <c r="J11" i="1"/>
  <c r="I9" i="1"/>
  <c r="J9" i="1"/>
  <c r="K9" i="1"/>
  <c r="K5" i="1"/>
  <c r="K7" i="1"/>
  <c r="J7" i="1"/>
  <c r="I7" i="1"/>
  <c r="I5" i="1"/>
  <c r="K3" i="1"/>
  <c r="J3" i="1"/>
  <c r="I3" i="1"/>
</calcChain>
</file>

<file path=xl/sharedStrings.xml><?xml version="1.0" encoding="utf-8"?>
<sst xmlns="http://schemas.openxmlformats.org/spreadsheetml/2006/main" count="75" uniqueCount="55">
  <si>
    <t>0.912***</t>
  </si>
  <si>
    <t>Population Ratio</t>
  </si>
  <si>
    <t>5.789***</t>
  </si>
  <si>
    <t>Merger</t>
  </si>
  <si>
    <t>Constant</t>
  </si>
  <si>
    <t>-5.656***</t>
  </si>
  <si>
    <t>-2.113***</t>
  </si>
  <si>
    <t>Observations</t>
  </si>
  <si>
    <r>
      <t xml:space="preserve">adj. </t>
    </r>
    <r>
      <rPr>
        <i/>
        <sz val="12"/>
        <color theme="1"/>
        <rFont val="Times New Roman"/>
        <family val="1"/>
      </rPr>
      <t>R</t>
    </r>
    <r>
      <rPr>
        <sz val="12"/>
        <color theme="1"/>
        <rFont val="Times New Roman"/>
        <family val="1"/>
      </rPr>
      <t>2</t>
    </r>
  </si>
  <si>
    <t>BIC</t>
  </si>
  <si>
    <t>ln(Population)</t>
  </si>
  <si>
    <t>ln(Population)*Merger</t>
  </si>
  <si>
    <t>Ruggedness</t>
  </si>
  <si>
    <t>Distance from Capital</t>
  </si>
  <si>
    <t>-0.002***</t>
  </si>
  <si>
    <t>Variables</t>
  </si>
  <si>
    <t>N</t>
  </si>
  <si>
    <t>Mean</t>
  </si>
  <si>
    <t>Std. Dev.</t>
  </si>
  <si>
    <t>Max</t>
  </si>
  <si>
    <t>Min</t>
  </si>
  <si>
    <t>LDP Vote Share</t>
  </si>
  <si>
    <t>Revenue Size</t>
  </si>
  <si>
    <t>Surface Area</t>
  </si>
  <si>
    <t>Island Dummy</t>
  </si>
  <si>
    <r>
      <rPr>
        <i/>
        <sz val="12"/>
        <color theme="1"/>
        <rFont val="Times New Roman"/>
        <family val="1"/>
      </rPr>
      <t>∆</t>
    </r>
    <r>
      <rPr>
        <sz val="12"/>
        <color theme="1"/>
        <rFont val="Times New Roman"/>
        <family val="1"/>
      </rPr>
      <t>Light</t>
    </r>
  </si>
  <si>
    <t>-0.184***</t>
  </si>
  <si>
    <t>-0.109**</t>
  </si>
  <si>
    <t>-0.202***</t>
  </si>
  <si>
    <t>-2.426***</t>
  </si>
  <si>
    <t>-2.480***</t>
  </si>
  <si>
    <t>-2.984***</t>
  </si>
  <si>
    <t>0.273***</t>
  </si>
  <si>
    <t>0.277***</t>
  </si>
  <si>
    <t>0.328***</t>
  </si>
  <si>
    <t>0.050***</t>
  </si>
  <si>
    <t>0.049***</t>
  </si>
  <si>
    <t>-0.001***</t>
  </si>
  <si>
    <t>1.364***</t>
  </si>
  <si>
    <t>1.743***</t>
  </si>
  <si>
    <t>0.442***</t>
  </si>
  <si>
    <t>0.376***</t>
  </si>
  <si>
    <t>-0.301***</t>
  </si>
  <si>
    <t>-0.293***</t>
  </si>
  <si>
    <t>2.361***</t>
  </si>
  <si>
    <t>1.777**</t>
  </si>
  <si>
    <t>1.632**</t>
  </si>
  <si>
    <t>-0.352***</t>
  </si>
  <si>
    <t>-0.336***</t>
  </si>
  <si>
    <t>3.758***</t>
  </si>
  <si>
    <t>4.833***</t>
  </si>
  <si>
    <t>Table A.1: Summary Statistics</t>
  </si>
  <si>
    <t>Table A.2: Counterfactual Analysis with the Calibrated Satellite Data</t>
  </si>
  <si>
    <t>Table A.3: Within Analysis: Merged Municipalities</t>
  </si>
  <si>
    <t>Table A.4: Within Analysis: Merged Municipalities with Population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</si>
</sst>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7"/>
  <sheetViews>
    <sheetView showGridLines="0" tabSelected="1" topLeftCell="N1" workbookViewId="0">
      <selection activeCell="N10" sqref="N10"/>
    </sheetView>
  </sheetViews>
  <sheetFormatPr defaultColWidth="11" defaultRowHeight="15.75" x14ac:dyDescent="0.25"/>
  <cols>
    <col min="1" max="1" width="19.625" customWidth="1"/>
    <col min="8" max="8" width="19.625" customWidth="1"/>
    <col min="13" max="13" width="19.625" customWidth="1"/>
    <col min="18" max="18" width="19.625" style="13" customWidth="1"/>
  </cols>
  <sheetData>
    <row r="2" spans="1:21" ht="16.5" thickBot="1" x14ac:dyDescent="0.3">
      <c r="A2" s="20" t="s">
        <v>51</v>
      </c>
      <c r="B2" s="20"/>
      <c r="C2" s="20"/>
      <c r="D2" s="20"/>
      <c r="E2" s="20"/>
      <c r="F2" s="20"/>
      <c r="G2" s="21" t="s">
        <v>52</v>
      </c>
      <c r="H2" s="21"/>
      <c r="I2" s="21"/>
      <c r="J2" s="21"/>
      <c r="K2" s="21"/>
      <c r="L2" s="21"/>
      <c r="M2" s="19" t="s">
        <v>53</v>
      </c>
      <c r="N2" s="19"/>
      <c r="O2" s="19"/>
      <c r="P2" s="19"/>
      <c r="R2" s="18" t="s">
        <v>54</v>
      </c>
      <c r="S2" s="18"/>
      <c r="T2" s="18"/>
      <c r="U2" s="18"/>
    </row>
    <row r="3" spans="1:21" ht="16.5" thickTop="1" x14ac:dyDescent="0.25">
      <c r="A3" s="7" t="s">
        <v>15</v>
      </c>
      <c r="B3" s="8" t="s">
        <v>16</v>
      </c>
      <c r="C3" s="8" t="s">
        <v>17</v>
      </c>
      <c r="D3" s="8" t="s">
        <v>18</v>
      </c>
      <c r="E3" s="8" t="s">
        <v>19</v>
      </c>
      <c r="F3" s="8" t="s">
        <v>20</v>
      </c>
      <c r="H3" s="7"/>
      <c r="I3" s="8" t="str">
        <f>"(1)"</f>
        <v>(1)</v>
      </c>
      <c r="J3" s="8" t="str">
        <f>"(2)"</f>
        <v>(2)</v>
      </c>
      <c r="K3" s="8" t="str">
        <f>"(3)"</f>
        <v>(3)</v>
      </c>
      <c r="M3" s="7"/>
      <c r="N3" s="8" t="str">
        <f>"(1)"</f>
        <v>(1)</v>
      </c>
      <c r="O3" s="8" t="str">
        <f>"(2)"</f>
        <v>(2)</v>
      </c>
      <c r="P3" s="8" t="str">
        <f>"(3)"</f>
        <v>(3)</v>
      </c>
      <c r="R3" s="17"/>
      <c r="S3" s="8" t="str">
        <f>"(1)"</f>
        <v>(1)</v>
      </c>
      <c r="T3" s="8" t="str">
        <f>"(2)"</f>
        <v>(2)</v>
      </c>
      <c r="U3" s="8" t="str">
        <f>"(3)"</f>
        <v>(3)</v>
      </c>
    </row>
    <row r="4" spans="1:21" x14ac:dyDescent="0.25">
      <c r="A4" s="1" t="s">
        <v>25</v>
      </c>
      <c r="B4" s="9">
        <v>3243</v>
      </c>
      <c r="C4" s="2">
        <v>2.617</v>
      </c>
      <c r="D4" s="2">
        <v>3.3940000000000001</v>
      </c>
      <c r="E4" s="2">
        <v>18.940000000000001</v>
      </c>
      <c r="F4" s="2">
        <v>-11.13</v>
      </c>
      <c r="H4" s="1" t="s">
        <v>10</v>
      </c>
      <c r="I4" s="2" t="s">
        <v>26</v>
      </c>
      <c r="J4" s="2" t="s">
        <v>27</v>
      </c>
      <c r="K4" s="2" t="s">
        <v>28</v>
      </c>
      <c r="M4" s="1" t="s">
        <v>10</v>
      </c>
      <c r="N4" s="2" t="s">
        <v>0</v>
      </c>
      <c r="O4" s="2" t="s">
        <v>40</v>
      </c>
      <c r="P4" s="2" t="s">
        <v>41</v>
      </c>
      <c r="R4" s="14" t="s">
        <v>1</v>
      </c>
      <c r="S4" s="2" t="s">
        <v>2</v>
      </c>
      <c r="T4" s="2" t="s">
        <v>45</v>
      </c>
      <c r="U4" s="2" t="s">
        <v>46</v>
      </c>
    </row>
    <row r="5" spans="1:21" x14ac:dyDescent="0.25">
      <c r="A5" s="1" t="s">
        <v>10</v>
      </c>
      <c r="B5" s="9">
        <v>3251</v>
      </c>
      <c r="C5" s="2">
        <v>9.452</v>
      </c>
      <c r="D5" s="2">
        <v>1.3069999999999999</v>
      </c>
      <c r="E5" s="2">
        <v>15.05</v>
      </c>
      <c r="F5" s="2">
        <v>5.31</v>
      </c>
      <c r="H5" s="1"/>
      <c r="I5" s="2" t="str">
        <f>"(0.000)"</f>
        <v>(0.000)</v>
      </c>
      <c r="J5" s="2" t="str">
        <f>"(0.028)"</f>
        <v>(0.028)</v>
      </c>
      <c r="K5" s="2" t="str">
        <f>"(0.000)"</f>
        <v>(0.000)</v>
      </c>
      <c r="M5" s="1"/>
      <c r="N5" s="2" t="str">
        <f>"(0.000)"</f>
        <v>(0.000)</v>
      </c>
      <c r="O5" s="2" t="str">
        <f>"(0.000)"</f>
        <v>(0.000)</v>
      </c>
      <c r="P5" s="2" t="str">
        <f>"(0.000)"</f>
        <v>(0.000)</v>
      </c>
      <c r="R5" s="14"/>
      <c r="S5" s="2" t="str">
        <f>"(0.000)"</f>
        <v>(0.000)</v>
      </c>
      <c r="T5" s="2" t="str">
        <f>"(0.014)"</f>
        <v>(0.014)</v>
      </c>
      <c r="U5" s="2" t="str">
        <f>"(0.021)"</f>
        <v>(0.021)</v>
      </c>
    </row>
    <row r="6" spans="1:21" x14ac:dyDescent="0.25">
      <c r="A6" s="1" t="s">
        <v>1</v>
      </c>
      <c r="B6" s="9">
        <v>2035</v>
      </c>
      <c r="C6" s="2">
        <v>0.84</v>
      </c>
      <c r="D6" s="2">
        <v>0.1</v>
      </c>
      <c r="E6" s="2">
        <v>1.01</v>
      </c>
      <c r="F6" s="2">
        <v>0.48</v>
      </c>
      <c r="H6" s="1" t="s">
        <v>3</v>
      </c>
      <c r="I6" s="2" t="s">
        <v>29</v>
      </c>
      <c r="J6" s="2" t="s">
        <v>30</v>
      </c>
      <c r="K6" s="2" t="s">
        <v>31</v>
      </c>
      <c r="M6" s="1" t="s">
        <v>12</v>
      </c>
      <c r="N6" s="2"/>
      <c r="O6" s="2" t="s">
        <v>42</v>
      </c>
      <c r="P6" s="2" t="s">
        <v>43</v>
      </c>
      <c r="R6" s="14" t="s">
        <v>12</v>
      </c>
      <c r="S6" s="2"/>
      <c r="T6" s="2" t="s">
        <v>47</v>
      </c>
      <c r="U6" s="2" t="s">
        <v>48</v>
      </c>
    </row>
    <row r="7" spans="1:21" x14ac:dyDescent="0.25">
      <c r="A7" s="1" t="s">
        <v>3</v>
      </c>
      <c r="B7" s="9">
        <v>3252</v>
      </c>
      <c r="C7" s="2">
        <v>0.64600000000000002</v>
      </c>
      <c r="D7" s="2">
        <v>0.47799999999999998</v>
      </c>
      <c r="E7" s="2">
        <v>1</v>
      </c>
      <c r="F7" s="2">
        <v>0</v>
      </c>
      <c r="H7" s="1"/>
      <c r="I7" s="2" t="str">
        <f>"(0.000)"</f>
        <v>(0.000)</v>
      </c>
      <c r="J7" s="2" t="str">
        <f>"(0.000)"</f>
        <v>(0.000)</v>
      </c>
      <c r="K7" s="2" t="str">
        <f>"(0.000)"</f>
        <v>(0.000)</v>
      </c>
      <c r="M7" s="1"/>
      <c r="N7" s="2"/>
      <c r="O7" s="2" t="str">
        <f>"(0.000)"</f>
        <v>(0.000)</v>
      </c>
      <c r="P7" s="2" t="str">
        <f>"(0.000)"</f>
        <v>(0.000)</v>
      </c>
      <c r="R7" s="14"/>
      <c r="S7" s="2"/>
      <c r="T7" s="2" t="str">
        <f>"(0.000)"</f>
        <v>(0.000)</v>
      </c>
      <c r="U7" s="2" t="str">
        <f>"(0.000)"</f>
        <v>(0.000)</v>
      </c>
    </row>
    <row r="8" spans="1:21" x14ac:dyDescent="0.25">
      <c r="A8" s="1" t="s">
        <v>11</v>
      </c>
      <c r="B8" s="9">
        <v>3251</v>
      </c>
      <c r="C8" s="2">
        <v>5.97</v>
      </c>
      <c r="D8" s="2">
        <v>4.5199999999999996</v>
      </c>
      <c r="E8" s="2">
        <v>14.2</v>
      </c>
      <c r="F8" s="2">
        <v>0</v>
      </c>
      <c r="H8" s="1" t="s">
        <v>11</v>
      </c>
      <c r="I8" s="2" t="s">
        <v>32</v>
      </c>
      <c r="J8" s="2" t="s">
        <v>33</v>
      </c>
      <c r="K8" s="2" t="s">
        <v>34</v>
      </c>
      <c r="M8" s="1" t="s">
        <v>13</v>
      </c>
      <c r="N8" s="2"/>
      <c r="O8" s="2"/>
      <c r="P8" s="2" t="s">
        <v>14</v>
      </c>
      <c r="R8" s="14" t="s">
        <v>13</v>
      </c>
      <c r="S8" s="2"/>
      <c r="T8" s="2"/>
      <c r="U8" s="2" t="s">
        <v>14</v>
      </c>
    </row>
    <row r="9" spans="1:21" x14ac:dyDescent="0.25">
      <c r="A9" s="1" t="s">
        <v>12</v>
      </c>
      <c r="B9" s="9">
        <v>3242</v>
      </c>
      <c r="C9" s="2">
        <v>6.6180000000000003</v>
      </c>
      <c r="D9" s="2">
        <v>3.9740000000000002</v>
      </c>
      <c r="E9" s="2">
        <v>18.29</v>
      </c>
      <c r="F9" s="2">
        <v>0.56000000000000005</v>
      </c>
      <c r="H9" s="1"/>
      <c r="I9" s="2" t="str">
        <f>"(0.000)"</f>
        <v>(0.000)</v>
      </c>
      <c r="J9" s="2" t="str">
        <f>"(0.000)"</f>
        <v>(0.000)</v>
      </c>
      <c r="K9" s="2" t="str">
        <f>"(0.000)"</f>
        <v>(0.000)</v>
      </c>
      <c r="M9" s="1"/>
      <c r="N9" s="2"/>
      <c r="O9" s="2"/>
      <c r="P9" s="2" t="str">
        <f>"(0.000)"</f>
        <v>(0.000)</v>
      </c>
      <c r="R9" s="14"/>
      <c r="S9" s="2"/>
      <c r="T9" s="2"/>
      <c r="U9" s="2" t="str">
        <f>"(0.000)"</f>
        <v>(0.000)</v>
      </c>
    </row>
    <row r="10" spans="1:21" x14ac:dyDescent="0.25">
      <c r="A10" s="1" t="s">
        <v>13</v>
      </c>
      <c r="B10" s="9">
        <v>3252</v>
      </c>
      <c r="C10" s="2">
        <v>475.67500000000001</v>
      </c>
      <c r="D10" s="2">
        <v>333.95299999999997</v>
      </c>
      <c r="E10" s="2">
        <v>2028.67</v>
      </c>
      <c r="F10" s="2">
        <v>2</v>
      </c>
      <c r="H10" s="1" t="s">
        <v>12</v>
      </c>
      <c r="I10" s="2"/>
      <c r="J10" s="2" t="s">
        <v>35</v>
      </c>
      <c r="K10" s="2" t="s">
        <v>36</v>
      </c>
      <c r="M10" s="5" t="s">
        <v>4</v>
      </c>
      <c r="N10" s="6" t="s">
        <v>5</v>
      </c>
      <c r="O10" s="6">
        <v>0.81200000000000006</v>
      </c>
      <c r="P10" s="6" t="s">
        <v>44</v>
      </c>
      <c r="R10" s="16" t="s">
        <v>4</v>
      </c>
      <c r="S10" s="6" t="s">
        <v>6</v>
      </c>
      <c r="T10" s="6" t="s">
        <v>49</v>
      </c>
      <c r="U10" s="6" t="s">
        <v>50</v>
      </c>
    </row>
    <row r="11" spans="1:21" x14ac:dyDescent="0.25">
      <c r="A11" s="1" t="s">
        <v>21</v>
      </c>
      <c r="B11" s="9">
        <v>3252</v>
      </c>
      <c r="C11" s="2">
        <v>56.082000000000001</v>
      </c>
      <c r="D11" s="2">
        <v>14.962999999999999</v>
      </c>
      <c r="E11" s="2">
        <v>94.94</v>
      </c>
      <c r="F11" s="2">
        <v>14.88</v>
      </c>
      <c r="H11" s="1"/>
      <c r="I11" s="2"/>
      <c r="J11" s="2" t="str">
        <f>"(0.000)"</f>
        <v>(0.000)</v>
      </c>
      <c r="K11" s="2" t="str">
        <f>"(0.001)"</f>
        <v>(0.001)</v>
      </c>
      <c r="M11" s="3" t="s">
        <v>7</v>
      </c>
      <c r="N11" s="2">
        <v>2095</v>
      </c>
      <c r="O11" s="2">
        <v>2095</v>
      </c>
      <c r="P11" s="2">
        <v>2095</v>
      </c>
      <c r="R11" s="15" t="s">
        <v>7</v>
      </c>
      <c r="S11" s="2">
        <v>2024</v>
      </c>
      <c r="T11" s="2">
        <v>2024</v>
      </c>
      <c r="U11" s="2">
        <v>2024</v>
      </c>
    </row>
    <row r="12" spans="1:21" x14ac:dyDescent="0.25">
      <c r="A12" s="1" t="s">
        <v>22</v>
      </c>
      <c r="B12" s="9">
        <v>3252</v>
      </c>
      <c r="C12" s="2">
        <v>717.69</v>
      </c>
      <c r="D12" s="2">
        <v>557.89300000000003</v>
      </c>
      <c r="E12" s="10">
        <v>8814.75</v>
      </c>
      <c r="F12" s="2">
        <v>220.49</v>
      </c>
      <c r="H12" s="1" t="s">
        <v>13</v>
      </c>
      <c r="I12" s="2"/>
      <c r="J12" s="2"/>
      <c r="K12" s="2" t="s">
        <v>37</v>
      </c>
      <c r="M12" s="1" t="s">
        <v>8</v>
      </c>
      <c r="N12" s="2">
        <v>9.7000000000000003E-2</v>
      </c>
      <c r="O12" s="2">
        <v>0.191</v>
      </c>
      <c r="P12" s="2">
        <v>0.223</v>
      </c>
      <c r="R12" s="14" t="s">
        <v>8</v>
      </c>
      <c r="S12" s="2">
        <v>2.8000000000000001E-2</v>
      </c>
      <c r="T12" s="2">
        <v>0.17799999999999999</v>
      </c>
      <c r="U12" s="2">
        <v>0.214</v>
      </c>
    </row>
    <row r="13" spans="1:21" x14ac:dyDescent="0.25">
      <c r="A13" s="1" t="s">
        <v>23</v>
      </c>
      <c r="B13" s="9">
        <v>3252</v>
      </c>
      <c r="C13" s="2">
        <v>114.3075</v>
      </c>
      <c r="D13" s="2">
        <v>135.5436</v>
      </c>
      <c r="E13" s="2">
        <v>1408.09</v>
      </c>
      <c r="F13" s="2">
        <v>1.27</v>
      </c>
      <c r="H13" s="1"/>
      <c r="I13" s="2"/>
      <c r="J13" s="2"/>
      <c r="K13" s="2" t="str">
        <f>"(0.000)"</f>
        <v>(0.000)</v>
      </c>
      <c r="M13" s="12" t="s">
        <v>9</v>
      </c>
      <c r="N13" s="4">
        <v>10895.4</v>
      </c>
      <c r="O13" s="4">
        <v>10671.4</v>
      </c>
      <c r="P13" s="4">
        <v>10593.7</v>
      </c>
      <c r="R13" s="12" t="s">
        <v>9</v>
      </c>
      <c r="S13" s="4">
        <v>10661.7</v>
      </c>
      <c r="T13" s="4">
        <v>10330.1</v>
      </c>
      <c r="U13" s="4">
        <v>10244.6</v>
      </c>
    </row>
    <row r="14" spans="1:21" x14ac:dyDescent="0.25">
      <c r="A14" s="5" t="s">
        <v>24</v>
      </c>
      <c r="B14" s="11">
        <v>3252</v>
      </c>
      <c r="C14" s="6">
        <v>1.2999999999999999E-2</v>
      </c>
      <c r="D14" s="6">
        <v>0.115</v>
      </c>
      <c r="E14" s="6">
        <v>1</v>
      </c>
      <c r="F14" s="6">
        <v>0</v>
      </c>
      <c r="H14" s="5" t="s">
        <v>4</v>
      </c>
      <c r="I14" s="6" t="s">
        <v>38</v>
      </c>
      <c r="J14" s="6">
        <v>0.33900000000000002</v>
      </c>
      <c r="K14" s="6" t="s">
        <v>39</v>
      </c>
    </row>
    <row r="15" spans="1:21" x14ac:dyDescent="0.25">
      <c r="H15" s="3" t="s">
        <v>7</v>
      </c>
      <c r="I15" s="2">
        <v>3230</v>
      </c>
      <c r="J15" s="2">
        <v>3229</v>
      </c>
      <c r="K15" s="2">
        <v>3229</v>
      </c>
    </row>
    <row r="16" spans="1:21" x14ac:dyDescent="0.25">
      <c r="H16" s="1" t="s">
        <v>8</v>
      </c>
      <c r="I16" s="2">
        <v>5.0000000000000001E-3</v>
      </c>
      <c r="J16" s="2">
        <v>8.0000000000000002E-3</v>
      </c>
      <c r="K16" s="2">
        <v>2.3E-2</v>
      </c>
    </row>
    <row r="17" spans="8:11" x14ac:dyDescent="0.25">
      <c r="H17" s="5" t="s">
        <v>9</v>
      </c>
      <c r="I17" s="4">
        <v>15565</v>
      </c>
      <c r="J17" s="4">
        <v>15555.9</v>
      </c>
      <c r="K17" s="4">
        <v>15513.1</v>
      </c>
    </row>
  </sheetData>
  <mergeCells count="3">
    <mergeCell ref="A2:F2"/>
    <mergeCell ref="G2:L2"/>
    <mergeCell ref="M2:P2"/>
  </mergeCells>
  <pageMargins left="0.7" right="0.7" top="0.75" bottom="0.75" header="0.3" footer="0.3"/>
  <pageSetup paperSize="9" orientation="portrait" r:id="rId1"/>
  <ignoredErrors>
    <ignoredError sqref="J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Seiki Tanaka</dc:creator>
  <cp:lastModifiedBy>Suresh D.</cp:lastModifiedBy>
  <dcterms:created xsi:type="dcterms:W3CDTF">2019-11-22T20:45:01Z</dcterms:created>
  <dcterms:modified xsi:type="dcterms:W3CDTF">2020-02-21T09:37:58Z</dcterms:modified>
</cp:coreProperties>
</file>