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/Users/katedooley/Desktop/GS final submission/"/>
    </mc:Choice>
  </mc:AlternateContent>
  <bookViews>
    <workbookView xWindow="340" yWindow="460" windowWidth="27640" windowHeight="16540" tabRatio="805" activeTab="2"/>
  </bookViews>
  <sheets>
    <sheet name="IAM dataset" sheetId="3" r:id="rId1"/>
    <sheet name="Figure 1" sheetId="10" r:id="rId2"/>
    <sheet name="Figure 2" sheetId="11" r:id="rId3"/>
    <sheet name="Data Source" sheetId="2" r:id="rId4"/>
  </sheets>
  <calcPr calcId="150001" concurrentCalc="0"/>
  <pivotCaches>
    <pivotCache cacheId="6" r:id="rId5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2" i="11" l="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K76" i="11"/>
  <c r="J76" i="11"/>
  <c r="I7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I61" i="11"/>
  <c r="K61" i="11"/>
  <c r="J6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I46" i="11"/>
  <c r="K46" i="11"/>
  <c r="J4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K31" i="11"/>
  <c r="J31" i="11"/>
  <c r="I31" i="11"/>
  <c r="H2" i="11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K16" i="11"/>
  <c r="J16" i="11"/>
  <c r="I16" i="11"/>
  <c r="D40" i="10"/>
  <c r="C40" i="10"/>
  <c r="D39" i="10"/>
  <c r="C39" i="10"/>
  <c r="D38" i="10"/>
  <c r="C38" i="10"/>
  <c r="D37" i="10"/>
  <c r="C37" i="10"/>
  <c r="D36" i="10"/>
  <c r="C36" i="10"/>
  <c r="D35" i="10"/>
  <c r="C35" i="10"/>
  <c r="D34" i="10"/>
  <c r="C34" i="10"/>
  <c r="D33" i="10"/>
  <c r="C33" i="10"/>
  <c r="D32" i="10"/>
  <c r="C32" i="10"/>
  <c r="D31" i="10"/>
  <c r="C31" i="10"/>
  <c r="D30" i="10"/>
  <c r="C30" i="10"/>
  <c r="D29" i="10"/>
  <c r="C29" i="10"/>
  <c r="D28" i="10"/>
  <c r="C28" i="10"/>
  <c r="D27" i="10"/>
  <c r="C27" i="10"/>
  <c r="D26" i="10"/>
  <c r="C26" i="10"/>
</calcChain>
</file>

<file path=xl/sharedStrings.xml><?xml version="1.0" encoding="utf-8"?>
<sst xmlns="http://schemas.openxmlformats.org/spreadsheetml/2006/main" count="537" uniqueCount="64">
  <si>
    <t>Model</t>
  </si>
  <si>
    <t>Scenario</t>
  </si>
  <si>
    <t>Region</t>
  </si>
  <si>
    <t>Variable</t>
  </si>
  <si>
    <t>Unit</t>
  </si>
  <si>
    <t>AIM/CGE</t>
  </si>
  <si>
    <t>SSP1-26</t>
  </si>
  <si>
    <t>World</t>
  </si>
  <si>
    <t>Primary Energy</t>
  </si>
  <si>
    <t>EJ/yr</t>
  </si>
  <si>
    <t>SSP2-26</t>
  </si>
  <si>
    <t>SSP4-26</t>
  </si>
  <si>
    <t>SSP5-26</t>
  </si>
  <si>
    <t>GCAM4</t>
  </si>
  <si>
    <t>IMAGE</t>
  </si>
  <si>
    <t>MESSAGE-GLOBIOM</t>
  </si>
  <si>
    <t>REMIND-MAGPIE</t>
  </si>
  <si>
    <t>© SSP Public Database (Version 1.1) https://tntcat.iiasa.ac.at/SspDb 
 generated: 2018-01-18 11:47:14</t>
  </si>
  <si>
    <t>Primary Energy|Biomass</t>
  </si>
  <si>
    <t>Primary Energy|Biomass|w/ CCS</t>
  </si>
  <si>
    <t>Primary Energy|Biomass|w/o CCS</t>
  </si>
  <si>
    <t>Primary Energy|Biomass|Traditional</t>
  </si>
  <si>
    <t>Land Cover|Built-up Area</t>
  </si>
  <si>
    <t>Land Cover|Cropland</t>
  </si>
  <si>
    <t>Land Cover|Forest</t>
  </si>
  <si>
    <t>Land Cover|Other Natural Land</t>
  </si>
  <si>
    <t>Land Cover|Pasture</t>
  </si>
  <si>
    <t>SSP2</t>
  </si>
  <si>
    <t>Baseline</t>
  </si>
  <si>
    <t>SSP</t>
  </si>
  <si>
    <t>RCP</t>
  </si>
  <si>
    <t>(blank)</t>
  </si>
  <si>
    <t>SSP1</t>
  </si>
  <si>
    <t>SSP4</t>
  </si>
  <si>
    <t>SSP5</t>
  </si>
  <si>
    <t>26</t>
  </si>
  <si>
    <t>Sum of 2010</t>
  </si>
  <si>
    <t>Sum of 2050</t>
  </si>
  <si>
    <t>Sum of 2100</t>
  </si>
  <si>
    <t>Values</t>
  </si>
  <si>
    <t>RCP26 2010</t>
  </si>
  <si>
    <t>Baseline 2100</t>
  </si>
  <si>
    <t>RCP26 2100</t>
  </si>
  <si>
    <t>min</t>
  </si>
  <si>
    <t>median</t>
  </si>
  <si>
    <t>max</t>
  </si>
  <si>
    <t>SSP2, RCP26</t>
  </si>
  <si>
    <t>All SSPs, RCP26</t>
  </si>
  <si>
    <t>Primary energy, biomass</t>
  </si>
  <si>
    <t>Primary energy, biomass w/ CCS</t>
  </si>
  <si>
    <t xml:space="preserve">Appears in Figure 1 as: </t>
  </si>
  <si>
    <t>black shapes (circle, triangle, etc)</t>
  </si>
  <si>
    <t>min = bottom of grey bar, median = grey line, max = top of grey bar</t>
  </si>
  <si>
    <t>min = bottom of red bar, median = red line, max = top of red bar</t>
  </si>
  <si>
    <t>Value</t>
  </si>
  <si>
    <t xml:space="preserve">15 model runs referred to in text, those below 100 EJ/year in red: </t>
  </si>
  <si>
    <t>RCP26 2100- RCP26 2010</t>
  </si>
  <si>
    <t>RCP26 2100- RCP 2010 Min</t>
  </si>
  <si>
    <t>RCP26 2100 - RCP 2010 Median</t>
  </si>
  <si>
    <t>RCP26 2100 - RCP 2010 Max</t>
  </si>
  <si>
    <t>These values are the lower, median, and upper graphed in the bars in Fig 2</t>
  </si>
  <si>
    <t>green values are graphed as points in Fig 2</t>
  </si>
  <si>
    <t>Energy crops proxy</t>
  </si>
  <si>
    <t>Land Cover|Cropland to calculate energy proxy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</si>
</sst>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name val="Calibri"/>
      <scheme val="minor"/>
    </font>
    <font>
      <sz val="12"/>
      <color rgb="FF9C0006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scheme val="minor"/>
    </font>
    <font>
      <sz val="12"/>
      <color theme="6"/>
      <name val="Calibri"/>
      <scheme val="minor"/>
    </font>
    <font>
      <sz val="12"/>
      <color theme="6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BBEDC3"/>
        <bgColor indexed="64"/>
      </patternFill>
    </fill>
    <fill>
      <patternFill patternType="solid">
        <fgColor rgb="FFC6EFCE"/>
        <bgColor rgb="FF000000"/>
      </patternFill>
    </fill>
  </fills>
  <borders count="1">
    <border>
      <left/>
      <right/>
      <top/>
      <bottom/>
      <diagonal/>
    </border>
  </borders>
  <cellStyleXfs count="18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0" fillId="2" borderId="0" xfId="0" applyFill="1" applyAlignment="1">
      <alignment horizontal="left" vertical="top"/>
    </xf>
    <xf numFmtId="0" fontId="0" fillId="0" borderId="0" xfId="0" pivotButton="1"/>
    <xf numFmtId="0" fontId="0" fillId="0" borderId="0" xfId="0" applyNumberFormat="1"/>
    <xf numFmtId="0" fontId="1" fillId="0" borderId="0" xfId="0" applyFont="1" applyAlignment="1">
      <alignment wrapText="1"/>
    </xf>
    <xf numFmtId="0" fontId="0" fillId="0" borderId="0" xfId="0"/>
    <xf numFmtId="164" fontId="4" fillId="4" borderId="0" xfId="29" applyNumberFormat="1"/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0" fontId="1" fillId="6" borderId="0" xfId="0" applyFont="1" applyFill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Fill="1" applyAlignment="1">
      <alignment horizontal="left" vertical="top"/>
    </xf>
    <xf numFmtId="164" fontId="4" fillId="0" borderId="0" xfId="29" applyNumberFormat="1" applyFill="1"/>
    <xf numFmtId="0" fontId="1" fillId="0" borderId="0" xfId="0" applyFont="1" applyFill="1" applyAlignment="1">
      <alignment horizontal="center" vertical="top" wrapText="1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164" fontId="5" fillId="0" borderId="0" xfId="0" applyNumberFormat="1" applyFont="1" applyFill="1"/>
    <xf numFmtId="0" fontId="5" fillId="0" borderId="0" xfId="0" applyFont="1" applyFill="1"/>
    <xf numFmtId="164" fontId="5" fillId="0" borderId="0" xfId="29" applyNumberFormat="1" applyFont="1" applyFill="1"/>
    <xf numFmtId="164" fontId="5" fillId="0" borderId="0" xfId="98" applyNumberFormat="1" applyFont="1" applyFill="1"/>
    <xf numFmtId="164" fontId="7" fillId="0" borderId="0" xfId="0" applyNumberFormat="1" applyFont="1" applyFill="1"/>
    <xf numFmtId="164" fontId="7" fillId="0" borderId="0" xfId="29" applyNumberFormat="1" applyFont="1" applyFill="1"/>
    <xf numFmtId="0" fontId="7" fillId="0" borderId="0" xfId="0" applyFont="1"/>
    <xf numFmtId="0" fontId="9" fillId="0" borderId="0" xfId="0" applyFont="1"/>
    <xf numFmtId="49" fontId="5" fillId="0" borderId="0" xfId="0" applyNumberFormat="1" applyFont="1" applyFill="1"/>
    <xf numFmtId="0" fontId="0" fillId="6" borderId="0" xfId="0" applyFill="1" applyAlignment="1">
      <alignment horizontal="center" vertical="center" wrapText="1"/>
    </xf>
    <xf numFmtId="0" fontId="0" fillId="0" borderId="0" xfId="0"/>
    <xf numFmtId="164" fontId="4" fillId="7" borderId="0" xfId="0" applyNumberFormat="1" applyFont="1" applyFill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0" borderId="0" xfId="0"/>
    <xf numFmtId="0" fontId="10" fillId="0" borderId="0" xfId="0" applyFont="1"/>
    <xf numFmtId="0" fontId="10" fillId="0" borderId="0" xfId="0" applyFont="1" applyFill="1"/>
  </cellXfs>
  <cellStyles count="181">
    <cellStyle name="Bad" xfId="98" builtinId="27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Good" xfId="29" builtinId="26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pivotCacheDefinition" Target="pivotCache/pivotCacheDefinition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imberly Nicholas" refreshedDate="43118.716976967589" createdVersion="4" refreshedVersion="4" minRefreshableVersion="3" recordCount="285">
  <cacheSource type="worksheet">
    <worksheetSource ref="A1:J1048576" sheet="Full IAM Dataset"/>
  </cacheSource>
  <cacheFields count="10">
    <cacheField name="Model" numFmtId="0">
      <sharedItems containsBlank="1" count="6">
        <s v="AIM/CGE"/>
        <s v="GCAM4"/>
        <s v="IMAGE"/>
        <s v="MESSAGE-GLOBIOM"/>
        <s v="REMIND-MAGPIE"/>
        <m/>
      </sharedItems>
    </cacheField>
    <cacheField name="Scenario" numFmtId="0">
      <sharedItems containsBlank="1"/>
    </cacheField>
    <cacheField name="SSP" numFmtId="0">
      <sharedItems containsBlank="1" count="5">
        <s v="SSP1"/>
        <s v="SSP2"/>
        <s v="SSP4"/>
        <s v="SSP5"/>
        <m/>
      </sharedItems>
    </cacheField>
    <cacheField name="RCP" numFmtId="0">
      <sharedItems containsBlank="1" count="3">
        <s v="26"/>
        <s v="Baseline"/>
        <m/>
      </sharedItems>
    </cacheField>
    <cacheField name="Region" numFmtId="0">
      <sharedItems containsBlank="1"/>
    </cacheField>
    <cacheField name="Variable" numFmtId="0">
      <sharedItems containsBlank="1" count="11">
        <s v="Primary Energy"/>
        <s v="Primary Energy|Biomass"/>
        <s v="Primary Energy|Biomass|w/ CCS"/>
        <s v="Primary Energy|Biomass|w/o CCS"/>
        <s v="Primary Energy|Biomass|Traditional"/>
        <s v="Land Cover|Built-up Area"/>
        <s v="Land Cover|Cropland"/>
        <s v="Land Cover|Forest"/>
        <s v="Land Cover|Other Natural Land"/>
        <s v="Land Cover|Pasture"/>
        <m/>
      </sharedItems>
    </cacheField>
    <cacheField name="Unit" numFmtId="0">
      <sharedItems containsBlank="1"/>
    </cacheField>
    <cacheField name="2010" numFmtId="0">
      <sharedItems containsString="0" containsBlank="1" containsNumber="1" minValue="0" maxValue="4447.9913999999999"/>
    </cacheField>
    <cacheField name="2050" numFmtId="0">
      <sharedItems containsString="0" containsBlank="1" containsNumber="1" minValue="0" maxValue="4931.271362036"/>
    </cacheField>
    <cacheField name="2100" numFmtId="0">
      <sharedItems containsString="0" containsBlank="1" containsNumber="1" minValue="0" maxValue="5140.7080520914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5">
  <r>
    <x v="0"/>
    <s v="SSP1-26"/>
    <x v="0"/>
    <x v="0"/>
    <s v="World"/>
    <x v="0"/>
    <s v="EJ/yr"/>
    <n v="470.16480000000001"/>
    <n v="501.24130000000002"/>
    <n v="447.01710000000003"/>
  </r>
  <r>
    <x v="0"/>
    <s v="SSP1-Baseline"/>
    <x v="0"/>
    <x v="1"/>
    <s v="World"/>
    <x v="0"/>
    <s v="EJ/yr"/>
    <n v="470.71300000000002"/>
    <n v="634.73239999999998"/>
    <n v="576.53660000000002"/>
  </r>
  <r>
    <x v="0"/>
    <s v="SSP2-26"/>
    <x v="1"/>
    <x v="0"/>
    <s v="World"/>
    <x v="0"/>
    <s v="EJ/yr"/>
    <n v="487.53300000000002"/>
    <n v="627.25819999999999"/>
    <n v="761.4828"/>
  </r>
  <r>
    <x v="0"/>
    <s v="SSP2-Baseline"/>
    <x v="1"/>
    <x v="1"/>
    <s v="World"/>
    <x v="0"/>
    <s v="EJ/yr"/>
    <n v="488.22800000000001"/>
    <n v="845.00109999999995"/>
    <n v="1079.2267999999999"/>
  </r>
  <r>
    <x v="0"/>
    <s v="SSP4-26"/>
    <x v="2"/>
    <x v="0"/>
    <s v="World"/>
    <x v="0"/>
    <s v="EJ/yr"/>
    <n v="487.60759999999999"/>
    <n v="656.02599999999995"/>
    <n v="701.68960000000004"/>
  </r>
  <r>
    <x v="0"/>
    <s v="SSP4-Baseline"/>
    <x v="2"/>
    <x v="1"/>
    <s v="World"/>
    <x v="0"/>
    <s v="EJ/yr"/>
    <n v="487.94439999999997"/>
    <n v="766.23130000000003"/>
    <n v="820.45140000000004"/>
  </r>
  <r>
    <x v="0"/>
    <s v="SSP5-26"/>
    <x v="3"/>
    <x v="0"/>
    <s v="World"/>
    <x v="0"/>
    <s v="EJ/yr"/>
    <n v="483.86009999999999"/>
    <n v="741.48090000000002"/>
    <n v="1140.3870999999999"/>
  </r>
  <r>
    <x v="0"/>
    <s v="SSP5-Baseline"/>
    <x v="3"/>
    <x v="1"/>
    <s v="World"/>
    <x v="0"/>
    <s v="EJ/yr"/>
    <n v="484.91899999999998"/>
    <n v="1031.6626000000001"/>
    <n v="1631.7148"/>
  </r>
  <r>
    <x v="1"/>
    <s v="SSP1-26"/>
    <x v="0"/>
    <x v="0"/>
    <s v="World"/>
    <x v="0"/>
    <s v="EJ/yr"/>
    <n v="508.62286354998997"/>
    <n v="721.24616602699996"/>
    <n v="646.17889600615104"/>
  </r>
  <r>
    <x v="1"/>
    <s v="SSP1-Baseline"/>
    <x v="0"/>
    <x v="1"/>
    <s v="World"/>
    <x v="0"/>
    <s v="EJ/yr"/>
    <n v="508.62286354998997"/>
    <n v="847.435935804"/>
    <n v="775.41455844510006"/>
  </r>
  <r>
    <x v="1"/>
    <s v="SSP2-26"/>
    <x v="1"/>
    <x v="0"/>
    <s v="World"/>
    <x v="0"/>
    <s v="EJ/yr"/>
    <n v="508.62285254999"/>
    <n v="775.84025331299995"/>
    <n v="927.293614639"/>
  </r>
  <r>
    <x v="1"/>
    <s v="SSP2-Baseline"/>
    <x v="1"/>
    <x v="1"/>
    <s v="World"/>
    <x v="0"/>
    <s v="EJ/yr"/>
    <n v="508.62285254999"/>
    <n v="980.89316068100004"/>
    <n v="1249.301319334"/>
  </r>
  <r>
    <x v="1"/>
    <s v="SSP4-26"/>
    <x v="2"/>
    <x v="0"/>
    <s v="World"/>
    <x v="0"/>
    <s v="EJ/yr"/>
    <n v="508.62285244998998"/>
    <n v="753.30102933199998"/>
    <n v="828.12705363716805"/>
  </r>
  <r>
    <x v="1"/>
    <s v="SSP4-Baseline"/>
    <x v="2"/>
    <x v="1"/>
    <s v="World"/>
    <x v="0"/>
    <s v="EJ/yr"/>
    <n v="508.62285244998998"/>
    <n v="905.348773274"/>
    <n v="903.57984675700004"/>
  </r>
  <r>
    <x v="1"/>
    <s v="SSP5-26"/>
    <x v="3"/>
    <x v="0"/>
    <s v="World"/>
    <x v="0"/>
    <s v="EJ/yr"/>
    <n v="508.62286354998997"/>
    <n v="1027.3340917329999"/>
    <n v="1066.2062246513301"/>
  </r>
  <r>
    <x v="1"/>
    <s v="SSP5-Baseline"/>
    <x v="3"/>
    <x v="1"/>
    <s v="World"/>
    <x v="0"/>
    <s v="EJ/yr"/>
    <n v="508.62286354998997"/>
    <n v="1298.9889875199999"/>
    <n v="1636.90027381647"/>
  </r>
  <r>
    <x v="2"/>
    <s v="SSP1-26"/>
    <x v="0"/>
    <x v="0"/>
    <s v="World"/>
    <x v="0"/>
    <s v="EJ/yr"/>
    <n v="506.01231250000001"/>
    <n v="551.43231249999997"/>
    <n v="562.30937500000005"/>
  </r>
  <r>
    <x v="2"/>
    <s v="SSP1-Baseline"/>
    <x v="0"/>
    <x v="1"/>
    <s v="World"/>
    <x v="0"/>
    <s v="EJ/yr"/>
    <n v="506.02281249999999"/>
    <n v="746.55081250000001"/>
    <n v="700.17381250000005"/>
  </r>
  <r>
    <x v="2"/>
    <s v="SSP2-26"/>
    <x v="1"/>
    <x v="0"/>
    <s v="World"/>
    <x v="0"/>
    <s v="EJ/yr"/>
    <n v="506.39500000000004"/>
    <n v="520.00681250000002"/>
    <n v="633.35950000000003"/>
  </r>
  <r>
    <x v="2"/>
    <s v="SSP2-Baseline"/>
    <x v="1"/>
    <x v="1"/>
    <s v="World"/>
    <x v="0"/>
    <s v="EJ/yr"/>
    <n v="506.3948125"/>
    <n v="830.10862499999996"/>
    <n v="1149.377"/>
  </r>
  <r>
    <x v="3"/>
    <s v="SSP1-26"/>
    <x v="0"/>
    <x v="0"/>
    <s v="World"/>
    <x v="0"/>
    <s v="EJ/yr"/>
    <n v="500.57499999999999"/>
    <n v="645.79200000000003"/>
    <n v="737"/>
  </r>
  <r>
    <x v="3"/>
    <s v="SSP1-Baseline"/>
    <x v="0"/>
    <x v="1"/>
    <s v="World"/>
    <x v="0"/>
    <s v="EJ/yr"/>
    <n v="500.58699999999999"/>
    <n v="769.93500000000006"/>
    <n v="952.37899999999991"/>
  </r>
  <r>
    <x v="3"/>
    <s v="SSP2-26"/>
    <x v="1"/>
    <x v="0"/>
    <s v="World"/>
    <x v="0"/>
    <s v="EJ/yr"/>
    <n v="500.98199999999997"/>
    <n v="660.03499999999997"/>
    <n v="928.25199999999995"/>
  </r>
  <r>
    <x v="3"/>
    <s v="SSP2-Baseline"/>
    <x v="1"/>
    <x v="1"/>
    <s v="World"/>
    <x v="0"/>
    <s v="EJ/yr"/>
    <n v="500.99399999999997"/>
    <n v="842.36"/>
    <n v="1304.2539999999999"/>
  </r>
  <r>
    <x v="4"/>
    <s v="SSP1-26"/>
    <x v="0"/>
    <x v="0"/>
    <s v="World"/>
    <x v="0"/>
    <s v="EJ/yr"/>
    <n v="493.7"/>
    <n v="575.20000000000005"/>
    <n v="577.6"/>
  </r>
  <r>
    <x v="4"/>
    <s v="SSP1-Baseline"/>
    <x v="0"/>
    <x v="1"/>
    <s v="World"/>
    <x v="0"/>
    <s v="EJ/yr"/>
    <n v="493.7"/>
    <n v="723.8"/>
    <n v="622.4"/>
  </r>
  <r>
    <x v="4"/>
    <s v="SSP2-26"/>
    <x v="1"/>
    <x v="0"/>
    <s v="World"/>
    <x v="0"/>
    <s v="EJ/yr"/>
    <n v="497.9"/>
    <n v="620.9"/>
    <n v="907.5"/>
  </r>
  <r>
    <x v="4"/>
    <s v="SSP2-Baseline"/>
    <x v="1"/>
    <x v="1"/>
    <s v="World"/>
    <x v="0"/>
    <s v="EJ/yr"/>
    <n v="497.9"/>
    <n v="902.1"/>
    <n v="1223"/>
  </r>
  <r>
    <x v="4"/>
    <s v="SSP5-26"/>
    <x v="3"/>
    <x v="0"/>
    <s v="World"/>
    <x v="0"/>
    <s v="EJ/yr"/>
    <n v="502.7"/>
    <n v="815.9"/>
    <n v="1141"/>
  </r>
  <r>
    <x v="4"/>
    <s v="SSP5-Baseline"/>
    <x v="3"/>
    <x v="1"/>
    <s v="World"/>
    <x v="0"/>
    <s v="EJ/yr"/>
    <n v="502.7"/>
    <n v="1170"/>
    <n v="1824"/>
  </r>
  <r>
    <x v="0"/>
    <s v="SSP1-26"/>
    <x v="0"/>
    <x v="0"/>
    <s v="World"/>
    <x v="1"/>
    <s v="EJ/yr"/>
    <n v="44.942900000000002"/>
    <n v="62.850900000000003"/>
    <n v="77.928700000000006"/>
  </r>
  <r>
    <x v="0"/>
    <s v="SSP1-Baseline"/>
    <x v="0"/>
    <x v="1"/>
    <s v="World"/>
    <x v="1"/>
    <s v="EJ/yr"/>
    <n v="44.944099999999999"/>
    <n v="45.369599999999998"/>
    <n v="71.756500000000003"/>
  </r>
  <r>
    <x v="0"/>
    <s v="SSP2-26"/>
    <x v="1"/>
    <x v="0"/>
    <s v="World"/>
    <x v="1"/>
    <s v="EJ/yr"/>
    <n v="46.553400000000003"/>
    <n v="103.7919"/>
    <n v="212.79069999999999"/>
  </r>
  <r>
    <x v="0"/>
    <s v="SSP2-Baseline"/>
    <x v="1"/>
    <x v="1"/>
    <s v="World"/>
    <x v="1"/>
    <s v="EJ/yr"/>
    <n v="46.554600000000001"/>
    <n v="56.947800000000001"/>
    <n v="92.100700000000003"/>
  </r>
  <r>
    <x v="0"/>
    <s v="SSP4-26"/>
    <x v="2"/>
    <x v="0"/>
    <s v="World"/>
    <x v="1"/>
    <s v="EJ/yr"/>
    <n v="49.2455"/>
    <n v="119.169"/>
    <n v="192.44810000000001"/>
  </r>
  <r>
    <x v="0"/>
    <s v="SSP4-Baseline"/>
    <x v="2"/>
    <x v="1"/>
    <s v="World"/>
    <x v="1"/>
    <s v="EJ/yr"/>
    <n v="49.245899999999999"/>
    <n v="97.028499999999994"/>
    <n v="185.93960000000001"/>
  </r>
  <r>
    <x v="0"/>
    <s v="SSP5-26"/>
    <x v="3"/>
    <x v="0"/>
    <s v="World"/>
    <x v="1"/>
    <s v="EJ/yr"/>
    <n v="45.0426"/>
    <n v="204.31950000000001"/>
    <n v="437.07010000000002"/>
  </r>
  <r>
    <x v="0"/>
    <s v="SSP5-Baseline"/>
    <x v="3"/>
    <x v="1"/>
    <s v="World"/>
    <x v="1"/>
    <s v="EJ/yr"/>
    <n v="45.0443"/>
    <n v="51.7059"/>
    <n v="128.7466"/>
  </r>
  <r>
    <x v="1"/>
    <s v="SSP1-26"/>
    <x v="0"/>
    <x v="0"/>
    <s v="World"/>
    <x v="1"/>
    <s v="EJ/yr"/>
    <n v="51.530069752000003"/>
    <n v="93.472835382"/>
    <n v="210.93898629879999"/>
  </r>
  <r>
    <x v="1"/>
    <s v="SSP1-Baseline"/>
    <x v="0"/>
    <x v="1"/>
    <s v="World"/>
    <x v="1"/>
    <s v="EJ/yr"/>
    <n v="51.530069752000003"/>
    <n v="83.833665815000003"/>
    <n v="94.5356133911"/>
  </r>
  <r>
    <x v="1"/>
    <s v="SSP2-26"/>
    <x v="1"/>
    <x v="0"/>
    <s v="World"/>
    <x v="1"/>
    <s v="EJ/yr"/>
    <n v="51.530069752000003"/>
    <n v="165.45385499899999"/>
    <n v="391.74341436200001"/>
  </r>
  <r>
    <x v="1"/>
    <s v="SSP2-Baseline"/>
    <x v="1"/>
    <x v="1"/>
    <s v="World"/>
    <x v="1"/>
    <s v="EJ/yr"/>
    <n v="51.530069752000003"/>
    <n v="96.520918961000007"/>
    <n v="109.124848079"/>
  </r>
  <r>
    <x v="1"/>
    <s v="SSP4-26"/>
    <x v="2"/>
    <x v="0"/>
    <s v="World"/>
    <x v="1"/>
    <s v="EJ/yr"/>
    <n v="51.530069752000003"/>
    <n v="176.77584355900001"/>
    <n v="448.15088397800002"/>
  </r>
  <r>
    <x v="1"/>
    <s v="SSP4-Baseline"/>
    <x v="2"/>
    <x v="1"/>
    <s v="World"/>
    <x v="1"/>
    <s v="EJ/yr"/>
    <n v="51.530069752000003"/>
    <n v="105.518773866"/>
    <n v="110.786831553"/>
  </r>
  <r>
    <x v="1"/>
    <s v="SSP5-26"/>
    <x v="3"/>
    <x v="0"/>
    <s v="World"/>
    <x v="1"/>
    <s v="EJ/yr"/>
    <n v="51.530069752000003"/>
    <n v="170.306657167"/>
    <n v="373.29959270540002"/>
  </r>
  <r>
    <x v="1"/>
    <s v="SSP5-Baseline"/>
    <x v="3"/>
    <x v="1"/>
    <s v="World"/>
    <x v="1"/>
    <s v="EJ/yr"/>
    <n v="51.530069752000003"/>
    <n v="79.395446094999997"/>
    <n v="77.429047231469994"/>
  </r>
  <r>
    <x v="2"/>
    <s v="SSP1-26"/>
    <x v="0"/>
    <x v="0"/>
    <s v="World"/>
    <x v="1"/>
    <s v="EJ/yr"/>
    <n v="52.837761718750002"/>
    <n v="84.700371093750007"/>
    <n v="226.07394970703126"/>
  </r>
  <r>
    <x v="2"/>
    <s v="SSP1-Baseline"/>
    <x v="0"/>
    <x v="1"/>
    <s v="World"/>
    <x v="1"/>
    <s v="EJ/yr"/>
    <n v="52.848291992187498"/>
    <n v="77.867380859375004"/>
    <n v="137.38232275390627"/>
  </r>
  <r>
    <x v="2"/>
    <s v="SSP2-26"/>
    <x v="1"/>
    <x v="0"/>
    <s v="World"/>
    <x v="1"/>
    <s v="EJ/yr"/>
    <n v="52.097459960937499"/>
    <n v="145.62922265624999"/>
    <n v="180.75557324218749"/>
  </r>
  <r>
    <x v="2"/>
    <s v="SSP2-Baseline"/>
    <x v="1"/>
    <x v="1"/>
    <s v="World"/>
    <x v="1"/>
    <s v="EJ/yr"/>
    <n v="52.097309570312504"/>
    <n v="98.603162109375006"/>
    <n v="116.4725517578125"/>
  </r>
  <r>
    <x v="3"/>
    <s v="SSP1-26"/>
    <x v="0"/>
    <x v="0"/>
    <s v="World"/>
    <x v="1"/>
    <s v="EJ/yr"/>
    <n v="54.822000000000003"/>
    <n v="61.587000000000003"/>
    <n v="190.54600000000002"/>
  </r>
  <r>
    <x v="3"/>
    <s v="SSP1-Baseline"/>
    <x v="0"/>
    <x v="1"/>
    <s v="World"/>
    <x v="1"/>
    <s v="EJ/yr"/>
    <n v="54.835999999999999"/>
    <n v="42.698"/>
    <n v="74.210999999999999"/>
  </r>
  <r>
    <x v="3"/>
    <s v="SSP2-26"/>
    <x v="1"/>
    <x v="0"/>
    <s v="World"/>
    <x v="1"/>
    <s v="EJ/yr"/>
    <n v="54.988"/>
    <n v="87.283999999999992"/>
    <n v="206.10599999999999"/>
  </r>
  <r>
    <x v="3"/>
    <s v="SSP2-Baseline"/>
    <x v="1"/>
    <x v="1"/>
    <s v="World"/>
    <x v="1"/>
    <s v="EJ/yr"/>
    <n v="55.002000000000002"/>
    <n v="59.491999999999997"/>
    <n v="65.66"/>
  </r>
  <r>
    <x v="4"/>
    <s v="SSP1-26"/>
    <x v="0"/>
    <x v="0"/>
    <s v="World"/>
    <x v="1"/>
    <s v="EJ/yr"/>
    <n v="59.9"/>
    <n v="86.75"/>
    <n v="227.5"/>
  </r>
  <r>
    <x v="4"/>
    <s v="SSP1-Baseline"/>
    <x v="0"/>
    <x v="1"/>
    <s v="World"/>
    <x v="1"/>
    <s v="EJ/yr"/>
    <n v="59.9"/>
    <n v="51.76"/>
    <n v="106.2"/>
  </r>
  <r>
    <x v="4"/>
    <s v="SSP2-26"/>
    <x v="1"/>
    <x v="0"/>
    <s v="World"/>
    <x v="1"/>
    <s v="EJ/yr"/>
    <n v="59.41"/>
    <n v="127.8"/>
    <n v="323.39999999999998"/>
  </r>
  <r>
    <x v="4"/>
    <s v="SSP2-Baseline"/>
    <x v="1"/>
    <x v="1"/>
    <s v="World"/>
    <x v="1"/>
    <s v="EJ/yr"/>
    <n v="59.41"/>
    <n v="57.22"/>
    <n v="81.569999999999993"/>
  </r>
  <r>
    <x v="4"/>
    <s v="SSP5-26"/>
    <x v="3"/>
    <x v="0"/>
    <s v="World"/>
    <x v="1"/>
    <s v="EJ/yr"/>
    <n v="59.83"/>
    <n v="178.4"/>
    <n v="477"/>
  </r>
  <r>
    <x v="4"/>
    <s v="SSP5-Baseline"/>
    <x v="3"/>
    <x v="1"/>
    <s v="World"/>
    <x v="1"/>
    <s v="EJ/yr"/>
    <n v="59.83"/>
    <n v="47.73"/>
    <n v="74.900000000000006"/>
  </r>
  <r>
    <x v="0"/>
    <s v="SSP1-26"/>
    <x v="0"/>
    <x v="0"/>
    <s v="World"/>
    <x v="2"/>
    <s v="EJ/yr"/>
    <n v="0"/>
    <n v="5.4789000000000003"/>
    <n v="47.064999999999998"/>
  </r>
  <r>
    <x v="0"/>
    <s v="SSP2-26"/>
    <x v="1"/>
    <x v="0"/>
    <s v="World"/>
    <x v="2"/>
    <s v="EJ/yr"/>
    <n v="0"/>
    <n v="45.550600000000003"/>
    <n v="164.49379999999999"/>
  </r>
  <r>
    <x v="0"/>
    <s v="SSP4-26"/>
    <x v="2"/>
    <x v="0"/>
    <s v="World"/>
    <x v="2"/>
    <s v="EJ/yr"/>
    <n v="0"/>
    <n v="21.756499999999999"/>
    <n v="82.630399999999995"/>
  </r>
  <r>
    <x v="0"/>
    <s v="SSP5-26"/>
    <x v="3"/>
    <x v="0"/>
    <s v="World"/>
    <x v="2"/>
    <s v="EJ/yr"/>
    <n v="0"/>
    <n v="106.31699999999999"/>
    <n v="334.86239999999998"/>
  </r>
  <r>
    <x v="1"/>
    <s v="SSP1-26"/>
    <x v="0"/>
    <x v="0"/>
    <s v="World"/>
    <x v="2"/>
    <s v="EJ/yr"/>
    <n v="0"/>
    <n v="8.8129386709999995"/>
    <n v="130.70544466600001"/>
  </r>
  <r>
    <x v="1"/>
    <s v="SSP1-Baseline"/>
    <x v="0"/>
    <x v="1"/>
    <s v="World"/>
    <x v="2"/>
    <s v="EJ/yr"/>
    <n v="0"/>
    <n v="0"/>
    <n v="0"/>
  </r>
  <r>
    <x v="1"/>
    <s v="SSP2-26"/>
    <x v="1"/>
    <x v="0"/>
    <s v="World"/>
    <x v="2"/>
    <s v="EJ/yr"/>
    <n v="0"/>
    <n v="57.057470588999998"/>
    <n v="230.25526387740001"/>
  </r>
  <r>
    <x v="1"/>
    <s v="SSP2-Baseline"/>
    <x v="1"/>
    <x v="1"/>
    <s v="World"/>
    <x v="2"/>
    <s v="EJ/yr"/>
    <n v="0"/>
    <n v="0"/>
    <n v="0"/>
  </r>
  <r>
    <x v="1"/>
    <s v="SSP4-26"/>
    <x v="2"/>
    <x v="0"/>
    <s v="World"/>
    <x v="2"/>
    <s v="EJ/yr"/>
    <n v="0"/>
    <n v="86.828843430000006"/>
    <n v="335.03852518299999"/>
  </r>
  <r>
    <x v="1"/>
    <s v="SSP4-Baseline"/>
    <x v="2"/>
    <x v="1"/>
    <s v="World"/>
    <x v="2"/>
    <s v="EJ/yr"/>
    <n v="0"/>
    <n v="0"/>
    <n v="0"/>
  </r>
  <r>
    <x v="1"/>
    <s v="SSP5-26"/>
    <x v="3"/>
    <x v="0"/>
    <s v="World"/>
    <x v="2"/>
    <s v="EJ/yr"/>
    <n v="0"/>
    <n v="79.586176945999995"/>
    <n v="234.73642612699999"/>
  </r>
  <r>
    <x v="1"/>
    <s v="SSP5-Baseline"/>
    <x v="3"/>
    <x v="1"/>
    <s v="World"/>
    <x v="2"/>
    <s v="EJ/yr"/>
    <n v="0"/>
    <n v="0"/>
    <n v="0"/>
  </r>
  <r>
    <x v="2"/>
    <s v="SSP1-26"/>
    <x v="0"/>
    <x v="0"/>
    <s v="World"/>
    <x v="2"/>
    <s v="EJ/yr"/>
    <n v="0"/>
    <n v="17.396160156250001"/>
    <n v="130.69050000000001"/>
  </r>
  <r>
    <x v="2"/>
    <s v="SSP1-Baseline"/>
    <x v="0"/>
    <x v="1"/>
    <s v="World"/>
    <x v="2"/>
    <s v="EJ/yr"/>
    <n v="0"/>
    <n v="0"/>
    <n v="0"/>
  </r>
  <r>
    <x v="2"/>
    <s v="SSP2-26"/>
    <x v="1"/>
    <x v="0"/>
    <s v="World"/>
    <x v="2"/>
    <s v="EJ/yr"/>
    <n v="0"/>
    <n v="40.354648437500003"/>
    <n v="82.621039062500003"/>
  </r>
  <r>
    <x v="2"/>
    <s v="SSP2-Baseline"/>
    <x v="1"/>
    <x v="1"/>
    <s v="World"/>
    <x v="2"/>
    <s v="EJ/yr"/>
    <n v="0"/>
    <n v="0"/>
    <n v="0"/>
  </r>
  <r>
    <x v="3"/>
    <s v="SSP1-26"/>
    <x v="0"/>
    <x v="0"/>
    <s v="World"/>
    <x v="2"/>
    <s v="EJ/yr"/>
    <n v="0"/>
    <n v="36.061"/>
    <n v="139.399"/>
  </r>
  <r>
    <x v="3"/>
    <s v="SSP1-Baseline"/>
    <x v="0"/>
    <x v="1"/>
    <s v="World"/>
    <x v="2"/>
    <s v="EJ/yr"/>
    <n v="0"/>
    <n v="0"/>
    <n v="0"/>
  </r>
  <r>
    <x v="3"/>
    <s v="SSP2-26"/>
    <x v="1"/>
    <x v="0"/>
    <s v="World"/>
    <x v="2"/>
    <s v="EJ/yr"/>
    <n v="0"/>
    <n v="11.371"/>
    <n v="157.56"/>
  </r>
  <r>
    <x v="3"/>
    <s v="SSP2-Baseline"/>
    <x v="1"/>
    <x v="1"/>
    <s v="World"/>
    <x v="2"/>
    <s v="EJ/yr"/>
    <n v="0"/>
    <n v="0"/>
    <n v="0"/>
  </r>
  <r>
    <x v="4"/>
    <s v="SSP1-26"/>
    <x v="0"/>
    <x v="0"/>
    <s v="World"/>
    <x v="2"/>
    <s v="EJ/yr"/>
    <n v="0"/>
    <n v="49.67"/>
    <n v="213.6"/>
  </r>
  <r>
    <x v="4"/>
    <s v="SSP1-Baseline"/>
    <x v="0"/>
    <x v="1"/>
    <s v="World"/>
    <x v="2"/>
    <s v="EJ/yr"/>
    <n v="0"/>
    <n v="0"/>
    <n v="0"/>
  </r>
  <r>
    <x v="4"/>
    <s v="SSP2-26"/>
    <x v="1"/>
    <x v="0"/>
    <s v="World"/>
    <x v="2"/>
    <s v="EJ/yr"/>
    <n v="0"/>
    <n v="95.65"/>
    <n v="293"/>
  </r>
  <r>
    <x v="4"/>
    <s v="SSP2-Baseline"/>
    <x v="1"/>
    <x v="1"/>
    <s v="World"/>
    <x v="2"/>
    <s v="EJ/yr"/>
    <n v="0"/>
    <n v="0"/>
    <n v="0"/>
  </r>
  <r>
    <x v="4"/>
    <s v="SSP5-26"/>
    <x v="3"/>
    <x v="0"/>
    <s v="World"/>
    <x v="2"/>
    <s v="EJ/yr"/>
    <n v="0"/>
    <n v="159.6"/>
    <n v="417.2"/>
  </r>
  <r>
    <x v="4"/>
    <s v="SSP5-Baseline"/>
    <x v="3"/>
    <x v="1"/>
    <s v="World"/>
    <x v="2"/>
    <s v="EJ/yr"/>
    <n v="0"/>
    <n v="0"/>
    <n v="0"/>
  </r>
  <r>
    <x v="0"/>
    <s v="SSP1-26"/>
    <x v="0"/>
    <x v="0"/>
    <s v="World"/>
    <x v="3"/>
    <s v="EJ/yr"/>
    <n v="44.942900000000002"/>
    <n v="57.372"/>
    <n v="30.863700000000001"/>
  </r>
  <r>
    <x v="0"/>
    <s v="SSP1-Baseline"/>
    <x v="0"/>
    <x v="1"/>
    <s v="World"/>
    <x v="3"/>
    <s v="EJ/yr"/>
    <n v="44.944099999999999"/>
    <n v="45.369599999999998"/>
    <n v="71.756500000000003"/>
  </r>
  <r>
    <x v="0"/>
    <s v="SSP2-26"/>
    <x v="1"/>
    <x v="0"/>
    <s v="World"/>
    <x v="3"/>
    <s v="EJ/yr"/>
    <n v="46.553400000000003"/>
    <n v="58.241300000000003"/>
    <n v="48.296900000000001"/>
  </r>
  <r>
    <x v="0"/>
    <s v="SSP2-Baseline"/>
    <x v="1"/>
    <x v="1"/>
    <s v="World"/>
    <x v="3"/>
    <s v="EJ/yr"/>
    <n v="46.554600000000001"/>
    <n v="56.947800000000001"/>
    <n v="92.100700000000003"/>
  </r>
  <r>
    <x v="0"/>
    <s v="SSP4-26"/>
    <x v="2"/>
    <x v="0"/>
    <s v="World"/>
    <x v="3"/>
    <s v="EJ/yr"/>
    <n v="49.2455"/>
    <n v="97.412499999999994"/>
    <n v="109.8177"/>
  </r>
  <r>
    <x v="0"/>
    <s v="SSP4-Baseline"/>
    <x v="2"/>
    <x v="1"/>
    <s v="World"/>
    <x v="3"/>
    <s v="EJ/yr"/>
    <n v="49.245899999999999"/>
    <n v="97.028499999999994"/>
    <n v="185.93960000000001"/>
  </r>
  <r>
    <x v="0"/>
    <s v="SSP5-26"/>
    <x v="3"/>
    <x v="0"/>
    <s v="World"/>
    <x v="3"/>
    <s v="EJ/yr"/>
    <n v="45.0426"/>
    <n v="98.002499999999998"/>
    <n v="102.2077"/>
  </r>
  <r>
    <x v="0"/>
    <s v="SSP5-Baseline"/>
    <x v="3"/>
    <x v="1"/>
    <s v="World"/>
    <x v="3"/>
    <s v="EJ/yr"/>
    <n v="45.0443"/>
    <n v="51.7059"/>
    <n v="128.7466"/>
  </r>
  <r>
    <x v="1"/>
    <s v="SSP1-26"/>
    <x v="0"/>
    <x v="0"/>
    <s v="World"/>
    <x v="3"/>
    <s v="EJ/yr"/>
    <n v="51.530069752000003"/>
    <n v="84.659896711000002"/>
    <n v="80.233541632799998"/>
  </r>
  <r>
    <x v="1"/>
    <s v="SSP1-Baseline"/>
    <x v="0"/>
    <x v="1"/>
    <s v="World"/>
    <x v="3"/>
    <s v="EJ/yr"/>
    <n v="51.530069752000003"/>
    <n v="83.833665815000003"/>
    <n v="94.5356133911"/>
  </r>
  <r>
    <x v="1"/>
    <s v="SSP2-26"/>
    <x v="1"/>
    <x v="0"/>
    <s v="World"/>
    <x v="3"/>
    <s v="EJ/yr"/>
    <n v="51.530069752000003"/>
    <n v="108.39638441"/>
    <n v="161.4881504846"/>
  </r>
  <r>
    <x v="1"/>
    <s v="SSP2-Baseline"/>
    <x v="1"/>
    <x v="1"/>
    <s v="World"/>
    <x v="3"/>
    <s v="EJ/yr"/>
    <n v="51.530069752000003"/>
    <n v="96.520918961000007"/>
    <n v="109.124848079"/>
  </r>
  <r>
    <x v="1"/>
    <s v="SSP4-26"/>
    <x v="2"/>
    <x v="0"/>
    <s v="World"/>
    <x v="3"/>
    <s v="EJ/yr"/>
    <n v="51.530069752000003"/>
    <n v="89.947000129000003"/>
    <n v="113.11235879500001"/>
  </r>
  <r>
    <x v="1"/>
    <s v="SSP4-Baseline"/>
    <x v="2"/>
    <x v="1"/>
    <s v="World"/>
    <x v="3"/>
    <s v="EJ/yr"/>
    <n v="51.530069752000003"/>
    <n v="105.518773866"/>
    <n v="110.786831553"/>
  </r>
  <r>
    <x v="1"/>
    <s v="SSP5-26"/>
    <x v="3"/>
    <x v="0"/>
    <s v="World"/>
    <x v="3"/>
    <s v="EJ/yr"/>
    <n v="51.530069752000003"/>
    <n v="90.720480221000003"/>
    <n v="138.5631665784"/>
  </r>
  <r>
    <x v="1"/>
    <s v="SSP5-Baseline"/>
    <x v="3"/>
    <x v="1"/>
    <s v="World"/>
    <x v="3"/>
    <s v="EJ/yr"/>
    <n v="51.530069752000003"/>
    <n v="79.395446094999997"/>
    <n v="77.429047231469994"/>
  </r>
  <r>
    <x v="2"/>
    <s v="SSP1-26"/>
    <x v="0"/>
    <x v="0"/>
    <s v="World"/>
    <x v="3"/>
    <s v="EJ/yr"/>
    <n v="52.837769531250004"/>
    <n v="67.304210937500002"/>
    <n v="95.383460937500004"/>
  </r>
  <r>
    <x v="2"/>
    <s v="SSP1-Baseline"/>
    <x v="0"/>
    <x v="1"/>
    <s v="World"/>
    <x v="3"/>
    <s v="EJ/yr"/>
    <n v="52.848300781250003"/>
    <n v="77.867382812499997"/>
    <n v="137.38240625"/>
  </r>
  <r>
    <x v="2"/>
    <s v="SSP2-26"/>
    <x v="1"/>
    <x v="0"/>
    <s v="World"/>
    <x v="3"/>
    <s v="EJ/yr"/>
    <n v="52.097460937500003"/>
    <n v="105.2746015625"/>
    <n v="98.134476562499998"/>
  </r>
  <r>
    <x v="2"/>
    <s v="SSP2-Baseline"/>
    <x v="1"/>
    <x v="1"/>
    <s v="World"/>
    <x v="3"/>
    <s v="EJ/yr"/>
    <n v="52.09730859375"/>
    <n v="98.603156249999998"/>
    <n v="116.4725"/>
  </r>
  <r>
    <x v="3"/>
    <s v="SSP1-26"/>
    <x v="0"/>
    <x v="0"/>
    <s v="World"/>
    <x v="3"/>
    <s v="EJ/yr"/>
    <n v="54.822000000000003"/>
    <n v="25.526"/>
    <n v="51.146999999999998"/>
  </r>
  <r>
    <x v="3"/>
    <s v="SSP1-Baseline"/>
    <x v="0"/>
    <x v="1"/>
    <s v="World"/>
    <x v="3"/>
    <s v="EJ/yr"/>
    <n v="54.835999999999999"/>
    <n v="42.698"/>
    <n v="74.210999999999999"/>
  </r>
  <r>
    <x v="3"/>
    <s v="SSP2-26"/>
    <x v="1"/>
    <x v="0"/>
    <s v="World"/>
    <x v="3"/>
    <s v="EJ/yr"/>
    <n v="54.988"/>
    <n v="75.912999999999997"/>
    <n v="48.545999999999999"/>
  </r>
  <r>
    <x v="3"/>
    <s v="SSP2-Baseline"/>
    <x v="1"/>
    <x v="1"/>
    <s v="World"/>
    <x v="3"/>
    <s v="EJ/yr"/>
    <n v="55.002000000000002"/>
    <n v="59.491999999999997"/>
    <n v="65.66"/>
  </r>
  <r>
    <x v="4"/>
    <s v="SSP1-26"/>
    <x v="0"/>
    <x v="0"/>
    <s v="World"/>
    <x v="3"/>
    <s v="EJ/yr"/>
    <n v="59.9"/>
    <n v="37.08"/>
    <n v="13.94"/>
  </r>
  <r>
    <x v="4"/>
    <s v="SSP1-Baseline"/>
    <x v="0"/>
    <x v="1"/>
    <s v="World"/>
    <x v="3"/>
    <s v="EJ/yr"/>
    <n v="59.9"/>
    <n v="51.76"/>
    <n v="106.2"/>
  </r>
  <r>
    <x v="4"/>
    <s v="SSP2-26"/>
    <x v="1"/>
    <x v="0"/>
    <s v="World"/>
    <x v="3"/>
    <s v="EJ/yr"/>
    <n v="59.41"/>
    <n v="32.11"/>
    <n v="30.4"/>
  </r>
  <r>
    <x v="4"/>
    <s v="SSP2-Baseline"/>
    <x v="1"/>
    <x v="1"/>
    <s v="World"/>
    <x v="3"/>
    <s v="EJ/yr"/>
    <n v="59.41"/>
    <n v="57.22"/>
    <n v="81.569999999999993"/>
  </r>
  <r>
    <x v="4"/>
    <s v="SSP5-26"/>
    <x v="3"/>
    <x v="0"/>
    <s v="World"/>
    <x v="3"/>
    <s v="EJ/yr"/>
    <n v="59.83"/>
    <n v="18.760000000000002"/>
    <n v="59.82"/>
  </r>
  <r>
    <x v="4"/>
    <s v="SSP5-Baseline"/>
    <x v="3"/>
    <x v="1"/>
    <s v="World"/>
    <x v="3"/>
    <s v="EJ/yr"/>
    <n v="59.83"/>
    <n v="47.73"/>
    <n v="74.900000000000006"/>
  </r>
  <r>
    <x v="1"/>
    <s v="SSP1-26"/>
    <x v="0"/>
    <x v="0"/>
    <s v="World"/>
    <x v="4"/>
    <s v="EJ/yr"/>
    <n v="30.568076351999999"/>
    <n v="7.7706153819999999"/>
    <n v="2.2356769987999998"/>
  </r>
  <r>
    <x v="1"/>
    <s v="SSP1-Baseline"/>
    <x v="0"/>
    <x v="1"/>
    <s v="World"/>
    <x v="4"/>
    <s v="EJ/yr"/>
    <n v="30.568076351999999"/>
    <n v="5.7388668149999997"/>
    <n v="1.6551273911"/>
  </r>
  <r>
    <x v="1"/>
    <s v="SSP2-26"/>
    <x v="1"/>
    <x v="0"/>
    <s v="World"/>
    <x v="4"/>
    <s v="EJ/yr"/>
    <n v="30.568076351999999"/>
    <n v="24.306675998999999"/>
    <n v="11.843249202000001"/>
  </r>
  <r>
    <x v="1"/>
    <s v="SSP2-Baseline"/>
    <x v="1"/>
    <x v="1"/>
    <s v="World"/>
    <x v="4"/>
    <s v="EJ/yr"/>
    <n v="30.568076351999999"/>
    <n v="16.926384961"/>
    <n v="4.3408300789999998"/>
  </r>
  <r>
    <x v="1"/>
    <s v="SSP4-26"/>
    <x v="2"/>
    <x v="0"/>
    <s v="World"/>
    <x v="4"/>
    <s v="EJ/yr"/>
    <n v="30.568076351999999"/>
    <n v="44.081778559"/>
    <n v="38.968300978000002"/>
  </r>
  <r>
    <x v="1"/>
    <s v="SSP4-Baseline"/>
    <x v="2"/>
    <x v="1"/>
    <s v="World"/>
    <x v="4"/>
    <s v="EJ/yr"/>
    <n v="30.568076351999999"/>
    <n v="37.222874865999998"/>
    <n v="27.917669553"/>
  </r>
  <r>
    <x v="1"/>
    <s v="SSP5-26"/>
    <x v="3"/>
    <x v="0"/>
    <s v="World"/>
    <x v="4"/>
    <s v="EJ/yr"/>
    <n v="30.568076351999999"/>
    <n v="7.766460167"/>
    <n v="3.4740177054000001"/>
  </r>
  <r>
    <x v="1"/>
    <s v="SSP5-Baseline"/>
    <x v="3"/>
    <x v="1"/>
    <s v="World"/>
    <x v="4"/>
    <s v="EJ/yr"/>
    <n v="30.568076351999999"/>
    <n v="4.3285360949999996"/>
    <n v="2.12578423147"/>
  </r>
  <r>
    <x v="2"/>
    <s v="SSP1-26"/>
    <x v="0"/>
    <x v="0"/>
    <s v="World"/>
    <x v="4"/>
    <s v="EJ/yr"/>
    <n v="40.733421874999998"/>
    <n v="10.36676953125"/>
    <n v="1.9818559570312499"/>
  </r>
  <r>
    <x v="2"/>
    <s v="SSP1-Baseline"/>
    <x v="0"/>
    <x v="1"/>
    <s v="World"/>
    <x v="4"/>
    <s v="EJ/yr"/>
    <n v="40.733421874999998"/>
    <n v="13.489580078125"/>
    <n v="2.8045258789062499"/>
  </r>
  <r>
    <x v="2"/>
    <s v="SSP2-26"/>
    <x v="1"/>
    <x v="0"/>
    <s v="World"/>
    <x v="4"/>
    <s v="EJ/yr"/>
    <n v="41.043429687500002"/>
    <n v="24.07951953125"/>
    <n v="13.5028701171875"/>
  </r>
  <r>
    <x v="2"/>
    <s v="SSP2-Baseline"/>
    <x v="1"/>
    <x v="1"/>
    <s v="World"/>
    <x v="4"/>
    <s v="EJ/yr"/>
    <n v="41.043429687500002"/>
    <n v="24.841779296875"/>
    <n v="12.0109501953125"/>
  </r>
  <r>
    <x v="3"/>
    <s v="SSP1-26"/>
    <x v="0"/>
    <x v="0"/>
    <s v="World"/>
    <x v="4"/>
    <s v="EJ/yr"/>
    <n v="30.21874"/>
    <n v="5.0000000000000002E-5"/>
    <n v="0"/>
  </r>
  <r>
    <x v="3"/>
    <s v="SSP1-Baseline"/>
    <x v="0"/>
    <x v="1"/>
    <s v="World"/>
    <x v="4"/>
    <s v="EJ/yr"/>
    <n v="30.21874"/>
    <n v="5.0000000000000002E-5"/>
    <n v="0"/>
  </r>
  <r>
    <x v="3"/>
    <s v="SSP2-26"/>
    <x v="1"/>
    <x v="0"/>
    <s v="World"/>
    <x v="4"/>
    <s v="EJ/yr"/>
    <n v="30.50309"/>
    <n v="18.018450000000001"/>
    <n v="0"/>
  </r>
  <r>
    <x v="3"/>
    <s v="SSP2-Baseline"/>
    <x v="1"/>
    <x v="1"/>
    <s v="World"/>
    <x v="4"/>
    <s v="EJ/yr"/>
    <n v="30.50309"/>
    <n v="18.018450000000001"/>
    <n v="0"/>
  </r>
  <r>
    <x v="4"/>
    <s v="SSP1-26"/>
    <x v="0"/>
    <x v="0"/>
    <s v="World"/>
    <x v="4"/>
    <s v="EJ/yr"/>
    <n v="33.83"/>
    <n v="0"/>
    <n v="0"/>
  </r>
  <r>
    <x v="4"/>
    <s v="SSP1-Baseline"/>
    <x v="0"/>
    <x v="1"/>
    <s v="World"/>
    <x v="4"/>
    <s v="EJ/yr"/>
    <n v="33.83"/>
    <n v="0"/>
    <n v="0"/>
  </r>
  <r>
    <x v="4"/>
    <s v="SSP2-26"/>
    <x v="1"/>
    <x v="0"/>
    <s v="World"/>
    <x v="4"/>
    <s v="EJ/yr"/>
    <n v="33.49"/>
    <n v="0"/>
    <n v="0"/>
  </r>
  <r>
    <x v="4"/>
    <s v="SSP2-Baseline"/>
    <x v="1"/>
    <x v="1"/>
    <s v="World"/>
    <x v="4"/>
    <s v="EJ/yr"/>
    <n v="33.49"/>
    <n v="0"/>
    <n v="0"/>
  </r>
  <r>
    <x v="4"/>
    <s v="SSP5-26"/>
    <x v="3"/>
    <x v="0"/>
    <s v="World"/>
    <x v="4"/>
    <s v="EJ/yr"/>
    <n v="33.83"/>
    <n v="0"/>
    <n v="0"/>
  </r>
  <r>
    <x v="4"/>
    <s v="SSP5-Baseline"/>
    <x v="3"/>
    <x v="1"/>
    <s v="World"/>
    <x v="4"/>
    <s v="EJ/yr"/>
    <n v="33.83"/>
    <n v="0"/>
    <n v="0"/>
  </r>
  <r>
    <x v="0"/>
    <s v="SSP1-26"/>
    <x v="0"/>
    <x v="0"/>
    <s v="World"/>
    <x v="5"/>
    <s v="million ha"/>
    <n v="61.494300000000003"/>
    <n v="61.494300000000003"/>
    <n v="61.494300000000003"/>
  </r>
  <r>
    <x v="0"/>
    <s v="SSP1-Baseline"/>
    <x v="0"/>
    <x v="1"/>
    <s v="World"/>
    <x v="5"/>
    <s v="million ha"/>
    <n v="61.494300000000003"/>
    <n v="61.494300000000003"/>
    <n v="61.494300000000003"/>
  </r>
  <r>
    <x v="0"/>
    <s v="SSP2-26"/>
    <x v="1"/>
    <x v="0"/>
    <s v="World"/>
    <x v="5"/>
    <s v="million ha"/>
    <n v="61.494300000000003"/>
    <n v="61.494300000000003"/>
    <n v="61.494300000000003"/>
  </r>
  <r>
    <x v="0"/>
    <s v="SSP2-Baseline"/>
    <x v="1"/>
    <x v="1"/>
    <s v="World"/>
    <x v="5"/>
    <s v="million ha"/>
    <n v="61.494300000000003"/>
    <n v="61.494300000000003"/>
    <n v="61.494300000000003"/>
  </r>
  <r>
    <x v="0"/>
    <s v="SSP4-26"/>
    <x v="2"/>
    <x v="0"/>
    <s v="World"/>
    <x v="5"/>
    <s v="million ha"/>
    <n v="61.494300000000003"/>
    <n v="61.494300000000003"/>
    <n v="61.494300000000003"/>
  </r>
  <r>
    <x v="0"/>
    <s v="SSP4-Baseline"/>
    <x v="2"/>
    <x v="1"/>
    <s v="World"/>
    <x v="5"/>
    <s v="million ha"/>
    <n v="61.494300000000003"/>
    <n v="61.494300000000003"/>
    <n v="61.494300000000003"/>
  </r>
  <r>
    <x v="0"/>
    <s v="SSP5-26"/>
    <x v="3"/>
    <x v="0"/>
    <s v="World"/>
    <x v="5"/>
    <s v="million ha"/>
    <n v="61.494300000000003"/>
    <n v="61.494300000000003"/>
    <n v="61.494300000000003"/>
  </r>
  <r>
    <x v="0"/>
    <s v="SSP5-Baseline"/>
    <x v="3"/>
    <x v="1"/>
    <s v="World"/>
    <x v="5"/>
    <s v="million ha"/>
    <n v="61.494300000000003"/>
    <n v="61.494300000000003"/>
    <n v="61.494300000000003"/>
  </r>
  <r>
    <x v="1"/>
    <s v="SSP1-26"/>
    <x v="0"/>
    <x v="0"/>
    <s v="World"/>
    <x v="5"/>
    <s v="million ha"/>
    <n v="61.326101110000003"/>
    <n v="61.326101110000003"/>
    <n v="61.326101110000003"/>
  </r>
  <r>
    <x v="1"/>
    <s v="SSP1-Baseline"/>
    <x v="0"/>
    <x v="1"/>
    <s v="World"/>
    <x v="5"/>
    <s v="million ha"/>
    <n v="61.326101110000003"/>
    <n v="61.326101110000003"/>
    <n v="61.326101110000003"/>
  </r>
  <r>
    <x v="1"/>
    <s v="SSP2-26"/>
    <x v="1"/>
    <x v="0"/>
    <s v="World"/>
    <x v="5"/>
    <s v="million ha"/>
    <n v="61.326101110000003"/>
    <n v="61.326101110000003"/>
    <n v="61.326101110000003"/>
  </r>
  <r>
    <x v="1"/>
    <s v="SSP2-Baseline"/>
    <x v="1"/>
    <x v="1"/>
    <s v="World"/>
    <x v="5"/>
    <s v="million ha"/>
    <n v="61.326101110000003"/>
    <n v="61.326101110000003"/>
    <n v="61.326101110000003"/>
  </r>
  <r>
    <x v="1"/>
    <s v="SSP4-26"/>
    <x v="2"/>
    <x v="0"/>
    <s v="World"/>
    <x v="5"/>
    <s v="million ha"/>
    <n v="61.326101110000003"/>
    <n v="61.326101110000003"/>
    <n v="61.326101110000003"/>
  </r>
  <r>
    <x v="1"/>
    <s v="SSP4-Baseline"/>
    <x v="2"/>
    <x v="1"/>
    <s v="World"/>
    <x v="5"/>
    <s v="million ha"/>
    <n v="61.326101110000003"/>
    <n v="61.326101110000003"/>
    <n v="61.326101110000003"/>
  </r>
  <r>
    <x v="1"/>
    <s v="SSP5-26"/>
    <x v="3"/>
    <x v="0"/>
    <s v="World"/>
    <x v="5"/>
    <s v="million ha"/>
    <n v="61.326101110000003"/>
    <n v="61.326101110000003"/>
    <n v="61.326101110000003"/>
  </r>
  <r>
    <x v="1"/>
    <s v="SSP5-Baseline"/>
    <x v="3"/>
    <x v="1"/>
    <s v="World"/>
    <x v="5"/>
    <s v="million ha"/>
    <n v="61.326101110000003"/>
    <n v="61.326101110000003"/>
    <n v="61.326101110000003"/>
  </r>
  <r>
    <x v="2"/>
    <s v="SSP1-26"/>
    <x v="0"/>
    <x v="0"/>
    <s v="World"/>
    <x v="5"/>
    <s v="million ha"/>
    <n v="62.963562500000002"/>
    <n v="115.69141250000001"/>
    <n v="115.9869125"/>
  </r>
  <r>
    <x v="2"/>
    <s v="SSP1-Baseline"/>
    <x v="0"/>
    <x v="1"/>
    <s v="World"/>
    <x v="5"/>
    <s v="million ha"/>
    <n v="62.963562500000002"/>
    <n v="115.69141250000001"/>
    <n v="115.9869125"/>
  </r>
  <r>
    <x v="2"/>
    <s v="SSP2-26"/>
    <x v="1"/>
    <x v="0"/>
    <s v="World"/>
    <x v="5"/>
    <s v="million ha"/>
    <n v="62.952943750000003"/>
    <n v="110.65277500000001"/>
    <n v="120.17278750000001"/>
  </r>
  <r>
    <x v="2"/>
    <s v="SSP2-Baseline"/>
    <x v="1"/>
    <x v="1"/>
    <s v="World"/>
    <x v="5"/>
    <s v="million ha"/>
    <n v="62.952943750000003"/>
    <n v="110.65277500000001"/>
    <n v="120.17278750000001"/>
  </r>
  <r>
    <x v="4"/>
    <s v="SSP1-26"/>
    <x v="0"/>
    <x v="0"/>
    <s v="World"/>
    <x v="5"/>
    <s v="million ha"/>
    <n v="132.76650000000001"/>
    <n v="132.76650000000001"/>
    <n v="132.76650000000001"/>
  </r>
  <r>
    <x v="4"/>
    <s v="SSP1-Baseline"/>
    <x v="0"/>
    <x v="1"/>
    <s v="World"/>
    <x v="5"/>
    <s v="million ha"/>
    <n v="132.76650000000001"/>
    <n v="132.76650000000001"/>
    <n v="132.76650000000001"/>
  </r>
  <r>
    <x v="4"/>
    <s v="SSP2-26"/>
    <x v="1"/>
    <x v="0"/>
    <s v="World"/>
    <x v="5"/>
    <s v="million ha"/>
    <n v="132.76650000000001"/>
    <n v="132.76650000000001"/>
    <n v="132.76650000000001"/>
  </r>
  <r>
    <x v="4"/>
    <s v="SSP2-Baseline"/>
    <x v="1"/>
    <x v="1"/>
    <s v="World"/>
    <x v="5"/>
    <s v="million ha"/>
    <n v="132.76650000000001"/>
    <n v="132.76650000000001"/>
    <n v="132.76650000000001"/>
  </r>
  <r>
    <x v="4"/>
    <s v="SSP5-26"/>
    <x v="3"/>
    <x v="0"/>
    <s v="World"/>
    <x v="5"/>
    <s v="million ha"/>
    <n v="132.76650000000001"/>
    <n v="132.76650000000001"/>
    <n v="132.76650000000001"/>
  </r>
  <r>
    <x v="4"/>
    <s v="SSP5-Baseline"/>
    <x v="3"/>
    <x v="1"/>
    <s v="World"/>
    <x v="5"/>
    <s v="million ha"/>
    <n v="132.76650000000001"/>
    <n v="132.76650000000001"/>
    <n v="132.76650000000001"/>
  </r>
  <r>
    <x v="0"/>
    <s v="SSP1-26"/>
    <x v="0"/>
    <x v="0"/>
    <s v="World"/>
    <x v="6"/>
    <s v="million ha"/>
    <n v="1549.11"/>
    <n v="1544.6615999999999"/>
    <n v="1303.0482999999999"/>
  </r>
  <r>
    <x v="0"/>
    <s v="SSP1-Baseline"/>
    <x v="0"/>
    <x v="1"/>
    <s v="World"/>
    <x v="6"/>
    <s v="million ha"/>
    <n v="1549.1208999999999"/>
    <n v="1666.7709"/>
    <n v="1598.6052999999999"/>
  </r>
  <r>
    <x v="0"/>
    <s v="SSP2-26"/>
    <x v="1"/>
    <x v="0"/>
    <s v="World"/>
    <x v="6"/>
    <s v="million ha"/>
    <n v="1556.3246999999999"/>
    <n v="1689.6890000000001"/>
    <n v="1799.3746000000001"/>
  </r>
  <r>
    <x v="0"/>
    <s v="SSP2-Baseline"/>
    <x v="1"/>
    <x v="1"/>
    <s v="World"/>
    <x v="6"/>
    <s v="million ha"/>
    <n v="1556.3155999999999"/>
    <n v="1772.3444"/>
    <n v="1948.2633000000001"/>
  </r>
  <r>
    <x v="0"/>
    <s v="SSP4-26"/>
    <x v="2"/>
    <x v="0"/>
    <s v="World"/>
    <x v="6"/>
    <s v="million ha"/>
    <n v="1558.973"/>
    <n v="1759.0415"/>
    <n v="1728.7996000000001"/>
  </r>
  <r>
    <x v="0"/>
    <s v="SSP4-Baseline"/>
    <x v="2"/>
    <x v="1"/>
    <s v="World"/>
    <x v="6"/>
    <s v="million ha"/>
    <n v="1558.9717000000001"/>
    <n v="1810.2591"/>
    <n v="2008.0016000000001"/>
  </r>
  <r>
    <x v="0"/>
    <s v="SSP5-26"/>
    <x v="3"/>
    <x v="0"/>
    <s v="World"/>
    <x v="6"/>
    <s v="million ha"/>
    <n v="1549.4773"/>
    <n v="1825.7034000000001"/>
    <n v="2132.8371000000002"/>
  </r>
  <r>
    <x v="0"/>
    <s v="SSP5-Baseline"/>
    <x v="3"/>
    <x v="1"/>
    <s v="World"/>
    <x v="6"/>
    <s v="million ha"/>
    <n v="1549.5798"/>
    <n v="1720.3327999999999"/>
    <n v="1845.5266999999999"/>
  </r>
  <r>
    <x v="1"/>
    <s v="SSP1-26"/>
    <x v="0"/>
    <x v="0"/>
    <s v="World"/>
    <x v="6"/>
    <s v="million ha"/>
    <n v="1502.29958575"/>
    <n v="1192.2212232014001"/>
    <n v="1344.9073353289"/>
  </r>
  <r>
    <x v="1"/>
    <s v="SSP1-Baseline"/>
    <x v="0"/>
    <x v="1"/>
    <s v="World"/>
    <x v="6"/>
    <s v="million ha"/>
    <n v="1502.29958575"/>
    <n v="1486.7764929552"/>
    <n v="1338.4906031797"/>
  </r>
  <r>
    <x v="1"/>
    <s v="SSP2-26"/>
    <x v="1"/>
    <x v="0"/>
    <s v="World"/>
    <x v="6"/>
    <s v="million ha"/>
    <n v="1502.2995858500001"/>
    <n v="1778.4197082635001"/>
    <n v="2190.1512285160002"/>
  </r>
  <r>
    <x v="1"/>
    <s v="SSP2-Baseline"/>
    <x v="1"/>
    <x v="1"/>
    <s v="World"/>
    <x v="6"/>
    <s v="million ha"/>
    <n v="1502.2995858500001"/>
    <n v="1752.0985827438001"/>
    <n v="1826.3254248385001"/>
  </r>
  <r>
    <x v="1"/>
    <s v="SSP4-26"/>
    <x v="2"/>
    <x v="0"/>
    <s v="World"/>
    <x v="6"/>
    <s v="million ha"/>
    <n v="1502.2995870499999"/>
    <n v="1945.6440091615"/>
    <n v="2935.7301778883002"/>
  </r>
  <r>
    <x v="1"/>
    <s v="SSP4-Baseline"/>
    <x v="2"/>
    <x v="1"/>
    <s v="World"/>
    <x v="6"/>
    <s v="million ha"/>
    <n v="1502.2995870499999"/>
    <n v="1681.3686729912999"/>
    <n v="1761.3279465794001"/>
  </r>
  <r>
    <x v="1"/>
    <s v="SSP5-26"/>
    <x v="3"/>
    <x v="0"/>
    <s v="World"/>
    <x v="6"/>
    <s v="million ha"/>
    <n v="1502.2995859499999"/>
    <n v="1609.5117186673001"/>
    <n v="1625.0541504659"/>
  </r>
  <r>
    <x v="1"/>
    <s v="SSP5-Baseline"/>
    <x v="3"/>
    <x v="1"/>
    <s v="World"/>
    <x v="6"/>
    <s v="million ha"/>
    <n v="1502.2995858500001"/>
    <n v="1561.610808503"/>
    <n v="1419.4373812836"/>
  </r>
  <r>
    <x v="2"/>
    <s v="SSP1-26"/>
    <x v="0"/>
    <x v="0"/>
    <s v="World"/>
    <x v="6"/>
    <s v="million ha"/>
    <n v="1582.7197000000001"/>
    <n v="1507.826"/>
    <n v="1646.4267"/>
  </r>
  <r>
    <x v="2"/>
    <s v="SSP1-Baseline"/>
    <x v="0"/>
    <x v="1"/>
    <s v="World"/>
    <x v="6"/>
    <s v="million ha"/>
    <n v="1582.7197000000001"/>
    <n v="1555.5518000000002"/>
    <n v="1546.1321"/>
  </r>
  <r>
    <x v="2"/>
    <s v="SSP2-26"/>
    <x v="1"/>
    <x v="0"/>
    <s v="World"/>
    <x v="6"/>
    <s v="million ha"/>
    <n v="1589.8543"/>
    <n v="1833.9792"/>
    <n v="1900.9470000000001"/>
  </r>
  <r>
    <x v="2"/>
    <s v="SSP2-Baseline"/>
    <x v="1"/>
    <x v="1"/>
    <s v="World"/>
    <x v="6"/>
    <s v="million ha"/>
    <n v="1589.8543"/>
    <n v="1819.2978000000001"/>
    <n v="1818.7644"/>
  </r>
  <r>
    <x v="3"/>
    <s v="SSP1-26"/>
    <x v="0"/>
    <x v="0"/>
    <s v="World"/>
    <x v="6"/>
    <s v="million ha"/>
    <n v="1546.1589991043431"/>
    <n v="1682.2991811632539"/>
    <n v="1860.462585150085"/>
  </r>
  <r>
    <x v="3"/>
    <s v="SSP1-Baseline"/>
    <x v="0"/>
    <x v="1"/>
    <s v="World"/>
    <x v="6"/>
    <s v="million ha"/>
    <n v="1546.1589991043431"/>
    <n v="1690.3106932026269"/>
    <n v="1697.5519269703286"/>
  </r>
  <r>
    <x v="3"/>
    <s v="SSP2-26"/>
    <x v="1"/>
    <x v="0"/>
    <s v="World"/>
    <x v="6"/>
    <s v="million ha"/>
    <n v="1546.1589991043431"/>
    <n v="1777.0416138317346"/>
    <n v="2042.0053261949051"/>
  </r>
  <r>
    <x v="3"/>
    <s v="SSP2-Baseline"/>
    <x v="1"/>
    <x v="1"/>
    <s v="World"/>
    <x v="6"/>
    <s v="million ha"/>
    <n v="1546.1589991043431"/>
    <n v="1754.9108572145344"/>
    <n v="1940.4000707945477"/>
  </r>
  <r>
    <x v="4"/>
    <s v="SSP1-26"/>
    <x v="0"/>
    <x v="0"/>
    <s v="World"/>
    <x v="6"/>
    <s v="million ha"/>
    <n v="1525.1056000000001"/>
    <n v="1757.4618"/>
    <n v="1849.8549"/>
  </r>
  <r>
    <x v="4"/>
    <s v="SSP1-Baseline"/>
    <x v="0"/>
    <x v="1"/>
    <s v="World"/>
    <x v="6"/>
    <s v="million ha"/>
    <n v="1520.6939"/>
    <n v="1726.6234999999999"/>
    <n v="1090.5274999999999"/>
  </r>
  <r>
    <x v="4"/>
    <s v="SSP2-26"/>
    <x v="1"/>
    <x v="0"/>
    <s v="World"/>
    <x v="6"/>
    <s v="million ha"/>
    <n v="1518.0651"/>
    <n v="1957.2405000000001"/>
    <n v="2273.9697000000001"/>
  </r>
  <r>
    <x v="4"/>
    <s v="SSP2-Baseline"/>
    <x v="1"/>
    <x v="1"/>
    <s v="World"/>
    <x v="6"/>
    <s v="million ha"/>
    <n v="1529.4804999999999"/>
    <n v="1803.7806"/>
    <n v="1817.9954"/>
  </r>
  <r>
    <x v="4"/>
    <s v="SSP5-26"/>
    <x v="3"/>
    <x v="0"/>
    <s v="World"/>
    <x v="6"/>
    <s v="million ha"/>
    <n v="1518.4997000000001"/>
    <n v="1997.6295"/>
    <n v="2387.3233"/>
  </r>
  <r>
    <x v="4"/>
    <s v="SSP5-Baseline"/>
    <x v="3"/>
    <x v="1"/>
    <s v="World"/>
    <x v="6"/>
    <s v="million ha"/>
    <n v="1523.962"/>
    <n v="1850.6769999999999"/>
    <n v="1792.317"/>
  </r>
  <r>
    <x v="0"/>
    <s v="SSP1-26"/>
    <x v="0"/>
    <x v="0"/>
    <s v="World"/>
    <x v="7"/>
    <s v="million ha"/>
    <n v="3885.8411999999998"/>
    <n v="4273.3410999999996"/>
    <n v="4862.7839000000004"/>
  </r>
  <r>
    <x v="0"/>
    <s v="SSP1-Baseline"/>
    <x v="0"/>
    <x v="1"/>
    <s v="World"/>
    <x v="7"/>
    <s v="million ha"/>
    <n v="3885.8143"/>
    <n v="3823.6273999999999"/>
    <n v="3935.3915000000002"/>
  </r>
  <r>
    <x v="0"/>
    <s v="SSP2-26"/>
    <x v="1"/>
    <x v="0"/>
    <s v="World"/>
    <x v="7"/>
    <s v="million ha"/>
    <n v="3873.4348"/>
    <n v="4183.8440000000001"/>
    <n v="4462.7137000000002"/>
  </r>
  <r>
    <x v="0"/>
    <s v="SSP2-Baseline"/>
    <x v="1"/>
    <x v="1"/>
    <s v="World"/>
    <x v="7"/>
    <s v="million ha"/>
    <n v="3873.4270999999999"/>
    <n v="3698.3672999999999"/>
    <n v="3601.0947999999999"/>
  </r>
  <r>
    <x v="0"/>
    <s v="SSP4-26"/>
    <x v="2"/>
    <x v="0"/>
    <s v="World"/>
    <x v="7"/>
    <s v="million ha"/>
    <n v="3872.6569"/>
    <n v="3938.5756999999999"/>
    <n v="4285.1427000000003"/>
  </r>
  <r>
    <x v="0"/>
    <s v="SSP4-Baseline"/>
    <x v="2"/>
    <x v="1"/>
    <s v="World"/>
    <x v="7"/>
    <s v="million ha"/>
    <n v="3872.6453000000001"/>
    <n v="3693.1527999999998"/>
    <n v="3623.9794000000002"/>
  </r>
  <r>
    <x v="0"/>
    <s v="SSP5-26"/>
    <x v="3"/>
    <x v="0"/>
    <s v="World"/>
    <x v="7"/>
    <s v="million ha"/>
    <n v="3878.0279"/>
    <n v="4272.9712"/>
    <n v="4268.5418"/>
  </r>
  <r>
    <x v="0"/>
    <s v="SSP5-Baseline"/>
    <x v="3"/>
    <x v="1"/>
    <s v="World"/>
    <x v="7"/>
    <s v="million ha"/>
    <n v="3877.8739999999998"/>
    <n v="3726.9385000000002"/>
    <n v="3667.6432"/>
  </r>
  <r>
    <x v="1"/>
    <s v="SSP1-26"/>
    <x v="0"/>
    <x v="0"/>
    <s v="World"/>
    <x v="7"/>
    <s v="million ha"/>
    <n v="4090.3570214699998"/>
    <n v="4931.271362036"/>
    <n v="5140.7080520914997"/>
  </r>
  <r>
    <x v="1"/>
    <s v="SSP1-Baseline"/>
    <x v="0"/>
    <x v="1"/>
    <s v="World"/>
    <x v="7"/>
    <s v="million ha"/>
    <n v="4090.3570214699998"/>
    <n v="4195.5315983029996"/>
    <n v="4251.072226839"/>
  </r>
  <r>
    <x v="1"/>
    <s v="SSP2-26"/>
    <x v="1"/>
    <x v="0"/>
    <s v="World"/>
    <x v="7"/>
    <s v="million ha"/>
    <n v="4090.3570214699998"/>
    <n v="4508.1507605329998"/>
    <n v="4654.3345330980001"/>
  </r>
  <r>
    <x v="1"/>
    <s v="SSP2-Baseline"/>
    <x v="1"/>
    <x v="1"/>
    <s v="World"/>
    <x v="7"/>
    <s v="million ha"/>
    <n v="4090.3570214699998"/>
    <n v="4046.613737443"/>
    <n v="4011.2481402859999"/>
  </r>
  <r>
    <x v="1"/>
    <s v="SSP4-26"/>
    <x v="2"/>
    <x v="0"/>
    <s v="World"/>
    <x v="7"/>
    <s v="million ha"/>
    <n v="4090.3570214699998"/>
    <n v="4313.7947765689996"/>
    <n v="3923.1336902503999"/>
  </r>
  <r>
    <x v="1"/>
    <s v="SSP4-Baseline"/>
    <x v="2"/>
    <x v="1"/>
    <s v="World"/>
    <x v="7"/>
    <s v="million ha"/>
    <n v="4090.3570214699998"/>
    <n v="3994.5133215400001"/>
    <n v="3886.4800560872"/>
  </r>
  <r>
    <x v="1"/>
    <s v="SSP5-26"/>
    <x v="3"/>
    <x v="0"/>
    <s v="World"/>
    <x v="7"/>
    <s v="million ha"/>
    <n v="4090.3570214699998"/>
    <n v="4758.691531681"/>
    <n v="5017.7902355289998"/>
  </r>
  <r>
    <x v="1"/>
    <s v="SSP5-Baseline"/>
    <x v="3"/>
    <x v="1"/>
    <s v="World"/>
    <x v="7"/>
    <s v="million ha"/>
    <n v="4090.3570214699998"/>
    <n v="4143.7030411149999"/>
    <n v="4204.3012876639996"/>
  </r>
  <r>
    <x v="2"/>
    <s v="SSP1-26"/>
    <x v="0"/>
    <x v="0"/>
    <s v="World"/>
    <x v="7"/>
    <s v="million ha"/>
    <n v="3705.6420000000003"/>
    <n v="3963.4136000000003"/>
    <n v="4277.3544000000002"/>
  </r>
  <r>
    <x v="2"/>
    <s v="SSP1-Baseline"/>
    <x v="0"/>
    <x v="1"/>
    <s v="World"/>
    <x v="7"/>
    <s v="million ha"/>
    <n v="3705.6420000000003"/>
    <n v="3780.9536000000003"/>
    <n v="4015.1040000000003"/>
  </r>
  <r>
    <x v="2"/>
    <s v="SSP2-26"/>
    <x v="1"/>
    <x v="0"/>
    <s v="World"/>
    <x v="7"/>
    <s v="million ha"/>
    <n v="3704.2796000000003"/>
    <n v="3684.0244000000002"/>
    <n v="3873.07"/>
  </r>
  <r>
    <x v="2"/>
    <s v="SSP2-Baseline"/>
    <x v="1"/>
    <x v="1"/>
    <s v="World"/>
    <x v="7"/>
    <s v="million ha"/>
    <n v="3704.2796000000003"/>
    <n v="3471.846"/>
    <n v="3466.7244000000001"/>
  </r>
  <r>
    <x v="3"/>
    <s v="SSP1-26"/>
    <x v="0"/>
    <x v="0"/>
    <s v="World"/>
    <x v="7"/>
    <s v="million ha"/>
    <n v="3893.2683705335003"/>
    <n v="4152.4086010207002"/>
    <n v="4553.7827970912003"/>
  </r>
  <r>
    <x v="3"/>
    <s v="SSP1-Baseline"/>
    <x v="0"/>
    <x v="1"/>
    <s v="World"/>
    <x v="7"/>
    <s v="million ha"/>
    <n v="3893.2683705335003"/>
    <n v="3883.3837051611999"/>
    <n v="3986.7987611714998"/>
  </r>
  <r>
    <x v="3"/>
    <s v="SSP2-26"/>
    <x v="1"/>
    <x v="0"/>
    <s v="World"/>
    <x v="7"/>
    <s v="million ha"/>
    <n v="3893.2683705335003"/>
    <n v="4049.2384951163999"/>
    <n v="4479.12802749"/>
  </r>
  <r>
    <x v="3"/>
    <s v="SSP2-Baseline"/>
    <x v="1"/>
    <x v="1"/>
    <s v="World"/>
    <x v="7"/>
    <s v="million ha"/>
    <n v="3893.2683705335003"/>
    <n v="3834.5302825423005"/>
    <n v="3877.1602821457991"/>
  </r>
  <r>
    <x v="4"/>
    <s v="SSP1-26"/>
    <x v="0"/>
    <x v="0"/>
    <s v="World"/>
    <x v="7"/>
    <s v="million ha"/>
    <n v="4149.2401"/>
    <n v="4135.6849000000002"/>
    <n v="4143.2398999999996"/>
  </r>
  <r>
    <x v="4"/>
    <s v="SSP1-Baseline"/>
    <x v="0"/>
    <x v="1"/>
    <s v="World"/>
    <x v="7"/>
    <s v="million ha"/>
    <n v="4161.5461999999998"/>
    <n v="4077.3440999999998"/>
    <n v="4194.7484999999997"/>
  </r>
  <r>
    <x v="4"/>
    <s v="SSP2-26"/>
    <x v="1"/>
    <x v="0"/>
    <s v="World"/>
    <x v="7"/>
    <s v="million ha"/>
    <n v="4174.6517999999996"/>
    <n v="4079.7793000000001"/>
    <n v="4082.3681000000001"/>
  </r>
  <r>
    <x v="4"/>
    <s v="SSP2-Baseline"/>
    <x v="1"/>
    <x v="1"/>
    <s v="World"/>
    <x v="7"/>
    <s v="million ha"/>
    <n v="4156.1334999999999"/>
    <n v="4022.0857000000001"/>
    <n v="4026.9573"/>
  </r>
  <r>
    <x v="4"/>
    <s v="SSP5-26"/>
    <x v="3"/>
    <x v="0"/>
    <s v="World"/>
    <x v="7"/>
    <s v="million ha"/>
    <n v="4154.5514000000003"/>
    <n v="4143.2464"/>
    <n v="4146.8023000000003"/>
  </r>
  <r>
    <x v="4"/>
    <s v="SSP5-Baseline"/>
    <x v="3"/>
    <x v="1"/>
    <s v="World"/>
    <x v="7"/>
    <s v="million ha"/>
    <n v="4172.4209000000001"/>
    <n v="3949.0909000000001"/>
    <n v="3969.1988999999999"/>
  </r>
  <r>
    <x v="0"/>
    <s v="SSP1-26"/>
    <x v="0"/>
    <x v="0"/>
    <s v="World"/>
    <x v="8"/>
    <s v="million ha"/>
    <n v="4447.9767000000002"/>
    <n v="4303.2803000000004"/>
    <n v="4198.3401000000003"/>
  </r>
  <r>
    <x v="0"/>
    <s v="SSP1-Baseline"/>
    <x v="0"/>
    <x v="1"/>
    <s v="World"/>
    <x v="8"/>
    <s v="million ha"/>
    <n v="4447.9913999999999"/>
    <n v="4629.9944999999998"/>
    <n v="4807.5436"/>
  </r>
  <r>
    <x v="0"/>
    <s v="SSP2-26"/>
    <x v="1"/>
    <x v="0"/>
    <s v="World"/>
    <x v="8"/>
    <s v="million ha"/>
    <n v="4413.5093999999999"/>
    <n v="3993.7822000000001"/>
    <n v="3697.8881000000001"/>
  </r>
  <r>
    <x v="0"/>
    <s v="SSP2-Baseline"/>
    <x v="1"/>
    <x v="1"/>
    <s v="World"/>
    <x v="8"/>
    <s v="million ha"/>
    <n v="4413.5306"/>
    <n v="4386.6646000000001"/>
    <n v="4384.0982999999997"/>
  </r>
  <r>
    <x v="0"/>
    <s v="SSP4-26"/>
    <x v="2"/>
    <x v="0"/>
    <s v="World"/>
    <x v="8"/>
    <s v="million ha"/>
    <n v="4419.91"/>
    <n v="4210.3654999999999"/>
    <n v="3953.7114999999999"/>
  </r>
  <r>
    <x v="0"/>
    <s v="SSP4-Baseline"/>
    <x v="2"/>
    <x v="1"/>
    <s v="World"/>
    <x v="8"/>
    <s v="million ha"/>
    <n v="4419.8850000000002"/>
    <n v="4401.2975999999999"/>
    <n v="4322.6638000000003"/>
  </r>
  <r>
    <x v="0"/>
    <s v="SSP5-26"/>
    <x v="3"/>
    <x v="0"/>
    <s v="World"/>
    <x v="8"/>
    <s v="million ha"/>
    <n v="4416.0046000000002"/>
    <n v="3729.0947999999999"/>
    <n v="3578.7901999999999"/>
  </r>
  <r>
    <x v="0"/>
    <s v="SSP5-Baseline"/>
    <x v="3"/>
    <x v="1"/>
    <s v="World"/>
    <x v="8"/>
    <s v="million ha"/>
    <n v="4416.1019999999999"/>
    <n v="4393.8550999999998"/>
    <n v="4461.7691999999997"/>
  </r>
  <r>
    <x v="1"/>
    <s v="SSP1-26"/>
    <x v="0"/>
    <x v="0"/>
    <s v="World"/>
    <x v="8"/>
    <s v="million ha"/>
    <n v="3786.0129558499998"/>
    <n v="3569.3150125900002"/>
    <n v="3437.8986018360001"/>
  </r>
  <r>
    <x v="1"/>
    <s v="SSP1-Baseline"/>
    <x v="0"/>
    <x v="1"/>
    <s v="World"/>
    <x v="8"/>
    <s v="million ha"/>
    <n v="3786.0129558499998"/>
    <n v="3741.5597748300002"/>
    <n v="3789.95795856"/>
  </r>
  <r>
    <x v="1"/>
    <s v="SSP2-26"/>
    <x v="1"/>
    <x v="0"/>
    <s v="World"/>
    <x v="8"/>
    <s v="million ha"/>
    <n v="3786.0129558499998"/>
    <n v="3461.1029576300002"/>
    <n v="3261.272871653"/>
  </r>
  <r>
    <x v="1"/>
    <s v="SSP2-Baseline"/>
    <x v="1"/>
    <x v="1"/>
    <s v="World"/>
    <x v="8"/>
    <s v="million ha"/>
    <n v="3786.0129558499998"/>
    <n v="3635.54540017"/>
    <n v="3562.3800543399998"/>
  </r>
  <r>
    <x v="1"/>
    <s v="SSP4-26"/>
    <x v="2"/>
    <x v="0"/>
    <s v="World"/>
    <x v="8"/>
    <s v="million ha"/>
    <n v="3786.0129558499998"/>
    <n v="3183.7681591300002"/>
    <n v="2768.0424123500002"/>
  </r>
  <r>
    <x v="1"/>
    <s v="SSP4-Baseline"/>
    <x v="2"/>
    <x v="1"/>
    <s v="World"/>
    <x v="8"/>
    <s v="million ha"/>
    <n v="3786.0129558499998"/>
    <n v="3492.4254602699998"/>
    <n v="3290.15471755"/>
  </r>
  <r>
    <x v="1"/>
    <s v="SSP5-26"/>
    <x v="3"/>
    <x v="0"/>
    <s v="World"/>
    <x v="8"/>
    <s v="million ha"/>
    <n v="3786.0129558499998"/>
    <n v="3447.0399561059999"/>
    <n v="3360.1858458709999"/>
  </r>
  <r>
    <x v="1"/>
    <s v="SSP5-Baseline"/>
    <x v="3"/>
    <x v="1"/>
    <s v="World"/>
    <x v="8"/>
    <s v="million ha"/>
    <n v="3786.0129558499998"/>
    <n v="3690.9326844900002"/>
    <n v="3707.4760215599999"/>
  </r>
  <r>
    <x v="2"/>
    <s v="SSP1-26"/>
    <x v="0"/>
    <x v="0"/>
    <s v="World"/>
    <x v="8"/>
    <s v="million ha"/>
    <n v="4427.9681"/>
    <n v="4626.5797000000002"/>
    <n v="4541.2937000000002"/>
  </r>
  <r>
    <x v="2"/>
    <s v="SSP1-Baseline"/>
    <x v="0"/>
    <x v="1"/>
    <s v="World"/>
    <x v="8"/>
    <s v="million ha"/>
    <n v="4427.9681"/>
    <n v="4662.7389000000003"/>
    <n v="4835.4548000000004"/>
  </r>
  <r>
    <x v="2"/>
    <s v="SSP2-26"/>
    <x v="1"/>
    <x v="0"/>
    <s v="World"/>
    <x v="8"/>
    <s v="million ha"/>
    <n v="4420.1794"/>
    <n v="4173.3168999999998"/>
    <n v="3923.7578000000003"/>
  </r>
  <r>
    <x v="2"/>
    <s v="SSP2-Baseline"/>
    <x v="1"/>
    <x v="1"/>
    <s v="World"/>
    <x v="8"/>
    <s v="million ha"/>
    <n v="4420.1794"/>
    <n v="4287.3287"/>
    <n v="4263.0393000000004"/>
  </r>
  <r>
    <x v="3"/>
    <s v="SSP1-26"/>
    <x v="0"/>
    <x v="0"/>
    <s v="World"/>
    <x v="8"/>
    <s v="million ha"/>
    <n v="3619.7493562466602"/>
    <n v="3525.3674131909902"/>
    <n v="3637.7994548779898"/>
  </r>
  <r>
    <x v="3"/>
    <s v="SSP1-Baseline"/>
    <x v="0"/>
    <x v="1"/>
    <s v="World"/>
    <x v="8"/>
    <s v="million ha"/>
    <n v="3619.7493562466602"/>
    <n v="3509.7540157133599"/>
    <n v="3588.9206865804099"/>
  </r>
  <r>
    <x v="3"/>
    <s v="SSP2-26"/>
    <x v="1"/>
    <x v="0"/>
    <s v="World"/>
    <x v="8"/>
    <s v="million ha"/>
    <n v="3619.7493562466602"/>
    <n v="3369.7113424672698"/>
    <n v="3342.3508067790599"/>
  </r>
  <r>
    <x v="3"/>
    <s v="SSP2-Baseline"/>
    <x v="1"/>
    <x v="1"/>
    <s v="World"/>
    <x v="8"/>
    <s v="million ha"/>
    <n v="3619.7493562466602"/>
    <n v="3356.32698491975"/>
    <n v="3029.1533679055501"/>
  </r>
  <r>
    <x v="4"/>
    <s v="SSP1-26"/>
    <x v="0"/>
    <x v="0"/>
    <s v="World"/>
    <x v="8"/>
    <s v="million ha"/>
    <n v="4004.6021000000001"/>
    <n v="4025.2386999999999"/>
    <n v="4110.7109"/>
  </r>
  <r>
    <x v="4"/>
    <s v="SSP1-Baseline"/>
    <x v="0"/>
    <x v="1"/>
    <s v="World"/>
    <x v="8"/>
    <s v="million ha"/>
    <n v="4007.6109999999999"/>
    <n v="4039.8908999999999"/>
    <n v="4598.5915999999997"/>
  </r>
  <r>
    <x v="4"/>
    <s v="SSP2-26"/>
    <x v="1"/>
    <x v="0"/>
    <s v="World"/>
    <x v="8"/>
    <s v="million ha"/>
    <n v="3999.6520999999998"/>
    <n v="4008.1732000000002"/>
    <n v="4051.3591999999999"/>
  </r>
  <r>
    <x v="4"/>
    <s v="SSP2-Baseline"/>
    <x v="1"/>
    <x v="1"/>
    <s v="World"/>
    <x v="8"/>
    <s v="million ha"/>
    <n v="4003.5654"/>
    <n v="3985.6205"/>
    <n v="4032.2024999999999"/>
  </r>
  <r>
    <x v="4"/>
    <s v="SSP5-26"/>
    <x v="3"/>
    <x v="0"/>
    <s v="World"/>
    <x v="8"/>
    <s v="million ha"/>
    <n v="4016.8607000000002"/>
    <n v="4044.0680000000002"/>
    <n v="4064.4081999999999"/>
  </r>
  <r>
    <x v="4"/>
    <s v="SSP5-Baseline"/>
    <x v="3"/>
    <x v="1"/>
    <s v="World"/>
    <x v="8"/>
    <s v="million ha"/>
    <n v="3993.1268"/>
    <n v="4037.3283999999999"/>
    <n v="4169.2386999999999"/>
  </r>
  <r>
    <x v="0"/>
    <s v="SSP1-26"/>
    <x v="0"/>
    <x v="0"/>
    <s v="World"/>
    <x v="9"/>
    <s v="million ha"/>
    <n v="3360.2658000000001"/>
    <n v="3121.9108000000001"/>
    <n v="2879.0214000000001"/>
  </r>
  <r>
    <x v="0"/>
    <s v="SSP1-Baseline"/>
    <x v="0"/>
    <x v="1"/>
    <s v="World"/>
    <x v="9"/>
    <s v="million ha"/>
    <n v="3360.2671999999998"/>
    <n v="3122.8009999999999"/>
    <n v="2901.6532999999999"/>
  </r>
  <r>
    <x v="0"/>
    <s v="SSP2-26"/>
    <x v="1"/>
    <x v="0"/>
    <s v="World"/>
    <x v="9"/>
    <s v="million ha"/>
    <n v="3399.9247999999998"/>
    <n v="3375.8784999999998"/>
    <n v="3283.2174"/>
  </r>
  <r>
    <x v="0"/>
    <s v="SSP2-Baseline"/>
    <x v="1"/>
    <x v="1"/>
    <s v="World"/>
    <x v="9"/>
    <s v="million ha"/>
    <n v="3399.9204"/>
    <n v="3385.8173999999999"/>
    <n v="3309.7372999999998"/>
  </r>
  <r>
    <x v="0"/>
    <s v="SSP4-26"/>
    <x v="2"/>
    <x v="0"/>
    <s v="World"/>
    <x v="9"/>
    <s v="million ha"/>
    <n v="3391.6538"/>
    <n v="3335.2109999999998"/>
    <n v="3275.54"/>
  </r>
  <r>
    <x v="0"/>
    <s v="SSP4-Baseline"/>
    <x v="2"/>
    <x v="1"/>
    <s v="World"/>
    <x v="9"/>
    <s v="million ha"/>
    <n v="3391.6916999999999"/>
    <n v="3338.4841999999999"/>
    <n v="3288.549"/>
  </r>
  <r>
    <x v="0"/>
    <s v="SSP5-26"/>
    <x v="3"/>
    <x v="0"/>
    <s v="World"/>
    <x v="9"/>
    <s v="million ha"/>
    <n v="3399.6839"/>
    <n v="3415.4243000000001"/>
    <n v="3263.0246000000002"/>
  </r>
  <r>
    <x v="0"/>
    <s v="SSP5-Baseline"/>
    <x v="3"/>
    <x v="1"/>
    <s v="World"/>
    <x v="9"/>
    <s v="million ha"/>
    <n v="3399.6379000000002"/>
    <n v="3402.0673000000002"/>
    <n v="3268.2546000000002"/>
  </r>
  <r>
    <x v="1"/>
    <s v="SSP1-26"/>
    <x v="0"/>
    <x v="0"/>
    <s v="World"/>
    <x v="9"/>
    <s v="million ha"/>
    <n v="3253.4828219400001"/>
    <n v="2936.5115593700002"/>
    <n v="2705.8049548849999"/>
  </r>
  <r>
    <x v="1"/>
    <s v="SSP1-Baseline"/>
    <x v="0"/>
    <x v="1"/>
    <s v="World"/>
    <x v="9"/>
    <s v="million ha"/>
    <n v="3253.4828219400001"/>
    <n v="3205.4500318099999"/>
    <n v="3249.7981663649998"/>
  </r>
  <r>
    <x v="1"/>
    <s v="SSP2-26"/>
    <x v="1"/>
    <x v="0"/>
    <s v="World"/>
    <x v="9"/>
    <s v="million ha"/>
    <n v="3253.4828219400001"/>
    <n v="2881.6437722810001"/>
    <n v="2523.563395743"/>
  </r>
  <r>
    <x v="1"/>
    <s v="SSP2-Baseline"/>
    <x v="1"/>
    <x v="1"/>
    <s v="World"/>
    <x v="9"/>
    <s v="million ha"/>
    <n v="3253.4828219400001"/>
    <n v="3195.0606803999999"/>
    <n v="3229.3634033500002"/>
  </r>
  <r>
    <x v="1"/>
    <s v="SSP4-26"/>
    <x v="2"/>
    <x v="0"/>
    <s v="World"/>
    <x v="9"/>
    <s v="million ha"/>
    <n v="3253.4822078699999"/>
    <n v="3186.112231567"/>
    <n v="3002.4100239324998"/>
  </r>
  <r>
    <x v="1"/>
    <s v="SSP4-Baseline"/>
    <x v="2"/>
    <x v="1"/>
    <s v="World"/>
    <x v="9"/>
    <s v="million ha"/>
    <n v="3253.4822078699999"/>
    <n v="3461.0104320400001"/>
    <n v="3691.3545188409998"/>
  </r>
  <r>
    <x v="1"/>
    <s v="SSP5-26"/>
    <x v="3"/>
    <x v="0"/>
    <s v="World"/>
    <x v="9"/>
    <s v="million ha"/>
    <n v="3253.4828219400001"/>
    <n v="2814.0742604369998"/>
    <n v="2626.2861644006998"/>
  </r>
  <r>
    <x v="1"/>
    <s v="SSP5-Baseline"/>
    <x v="3"/>
    <x v="1"/>
    <s v="World"/>
    <x v="9"/>
    <s v="million ha"/>
    <n v="3253.4828219400001"/>
    <n v="3233.07048945"/>
    <n v="3298.1039697800002"/>
  </r>
  <r>
    <x v="2"/>
    <s v="SSP1-26"/>
    <x v="0"/>
    <x v="0"/>
    <s v="World"/>
    <x v="9"/>
    <s v="million ha"/>
    <n v="3184.7665999999999"/>
    <n v="2750.5316000000003"/>
    <n v="2383.0925999999999"/>
  </r>
  <r>
    <x v="2"/>
    <s v="SSP1-Baseline"/>
    <x v="0"/>
    <x v="1"/>
    <s v="World"/>
    <x v="9"/>
    <s v="million ha"/>
    <n v="3184.7665999999999"/>
    <n v="2849.0970000000002"/>
    <n v="2451.4706000000001"/>
  </r>
  <r>
    <x v="2"/>
    <s v="SSP2-26"/>
    <x v="1"/>
    <x v="0"/>
    <s v="World"/>
    <x v="9"/>
    <s v="million ha"/>
    <n v="3186.7950000000001"/>
    <n v="3162.7136"/>
    <n v="3146.1208000000001"/>
  </r>
  <r>
    <x v="2"/>
    <s v="SSP2-Baseline"/>
    <x v="1"/>
    <x v="1"/>
    <s v="World"/>
    <x v="9"/>
    <s v="million ha"/>
    <n v="3186.7950000000001"/>
    <n v="3274.9308000000001"/>
    <n v="3295.3696"/>
  </r>
  <r>
    <x v="3"/>
    <s v="SSP1-26"/>
    <x v="0"/>
    <x v="0"/>
    <s v="World"/>
    <x v="9"/>
    <s v="million ha"/>
    <n v="3417.4106051053745"/>
    <n v="3116.512135614933"/>
    <n v="2424.5424938706033"/>
  </r>
  <r>
    <x v="3"/>
    <s v="SSP1-Baseline"/>
    <x v="0"/>
    <x v="1"/>
    <s v="World"/>
    <x v="9"/>
    <s v="million ha"/>
    <n v="3417.4106051053745"/>
    <n v="3393.1389169126896"/>
    <n v="3203.315956267651"/>
  </r>
  <r>
    <x v="3"/>
    <s v="SSP2-26"/>
    <x v="1"/>
    <x v="0"/>
    <s v="World"/>
    <x v="9"/>
    <s v="million ha"/>
    <n v="3417.4106051053745"/>
    <n v="3280.5958795744777"/>
    <n v="2613.1031705259061"/>
  </r>
  <r>
    <x v="3"/>
    <s v="SSP2-Baseline"/>
    <x v="1"/>
    <x v="1"/>
    <s v="World"/>
    <x v="9"/>
    <s v="million ha"/>
    <n v="3417.4106051053745"/>
    <n v="3530.8192063132929"/>
    <n v="3629.8736101439872"/>
  </r>
  <r>
    <x v="4"/>
    <s v="SSP1-26"/>
    <x v="0"/>
    <x v="0"/>
    <s v="World"/>
    <x v="9"/>
    <s v="million ha"/>
    <n v="3095.6156999999998"/>
    <n v="2856.1779999999999"/>
    <n v="2670.7577000000001"/>
  </r>
  <r>
    <x v="4"/>
    <s v="SSP1-Baseline"/>
    <x v="0"/>
    <x v="1"/>
    <s v="World"/>
    <x v="9"/>
    <s v="million ha"/>
    <n v="3084.7123999999999"/>
    <n v="2930.7049000000002"/>
    <n v="2890.6959000000002"/>
  </r>
  <r>
    <x v="4"/>
    <s v="SSP2-26"/>
    <x v="1"/>
    <x v="0"/>
    <s v="World"/>
    <x v="9"/>
    <s v="million ha"/>
    <n v="3082.1945000000001"/>
    <n v="2729.3703999999998"/>
    <n v="2366.8663999999999"/>
  </r>
  <r>
    <x v="4"/>
    <s v="SSP2-Baseline"/>
    <x v="1"/>
    <x v="1"/>
    <s v="World"/>
    <x v="9"/>
    <s v="million ha"/>
    <n v="3085.3842"/>
    <n v="2963.0765999999999"/>
    <n v="2897.4081999999999"/>
  </r>
  <r>
    <x v="4"/>
    <s v="SSP5-26"/>
    <x v="3"/>
    <x v="0"/>
    <s v="World"/>
    <x v="9"/>
    <s v="million ha"/>
    <n v="3084.6516999999999"/>
    <n v="2589.6196"/>
    <n v="2176.0297"/>
  </r>
  <r>
    <x v="4"/>
    <s v="SSP5-Baseline"/>
    <x v="3"/>
    <x v="1"/>
    <s v="World"/>
    <x v="9"/>
    <s v="million ha"/>
    <n v="3085.0538000000001"/>
    <n v="2937.4672"/>
    <n v="2843.8089"/>
  </r>
  <r>
    <x v="5"/>
    <m/>
    <x v="4"/>
    <x v="2"/>
    <m/>
    <x v="10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0" cacheId="6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compact="0" compactData="0" gridDropZones="1" multipleFieldFilters="0">
  <location ref="A3:L150" firstHeaderRow="1" firstDataRow="3" firstDataCol="3"/>
  <pivotFields count="10">
    <pivotField axis="axisRow" compact="0" outline="0" showAll="0" defaultSubtotal="0">
      <items count="6">
        <item x="0"/>
        <item x="1"/>
        <item x="2"/>
        <item x="3"/>
        <item x="4"/>
        <item x="5"/>
      </items>
    </pivotField>
    <pivotField compact="0" outline="0" showAll="0"/>
    <pivotField axis="axisRow" compact="0" outline="0" showAll="0" defaultSubtotal="0">
      <items count="5">
        <item x="0"/>
        <item x="1"/>
        <item x="2"/>
        <item x="3"/>
        <item x="4"/>
      </items>
    </pivotField>
    <pivotField axis="axisCol" compact="0" outline="0" showAll="0" defaultSubtotal="0">
      <items count="3">
        <item x="0"/>
        <item x="1"/>
        <item x="2"/>
      </items>
    </pivotField>
    <pivotField compact="0" outline="0" showAll="0"/>
    <pivotField axis="axisRow" compact="0" outline="0" showAll="0">
      <items count="12">
        <item x="5"/>
        <item x="6"/>
        <item x="7"/>
        <item x="8"/>
        <item x="9"/>
        <item x="0"/>
        <item x="1"/>
        <item x="4"/>
        <item x="2"/>
        <item x="3"/>
        <item x="10"/>
        <item t="default"/>
      </items>
    </pivotField>
    <pivotField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3">
    <field x="0"/>
    <field x="2"/>
    <field x="5"/>
  </rowFields>
  <rowItems count="145">
    <i>
      <x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8"/>
    </i>
    <i r="2">
      <x v="9"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8"/>
    </i>
    <i r="2">
      <x v="9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8"/>
    </i>
    <i r="2">
      <x v="9"/>
    </i>
    <i r="1">
      <x v="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8"/>
    </i>
    <i r="2">
      <x v="9"/>
    </i>
    <i>
      <x v="1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3"/>
      <x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4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5"/>
      <x v="4"/>
      <x v="10"/>
    </i>
  </rowItems>
  <colFields count="2">
    <field x="3"/>
    <field x="-2"/>
  </colFields>
  <colItems count="9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</colItems>
  <dataFields count="3">
    <dataField name="Sum of 2010" fld="7" baseField="0" baseItem="0"/>
    <dataField name="Sum of 2050" fld="8" baseField="0" baseItem="0"/>
    <dataField name="Sum of 2100" fld="9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50"/>
  <sheetViews>
    <sheetView topLeftCell="B11" workbookViewId="0">
      <selection activeCell="O19" sqref="O19"/>
    </sheetView>
  </sheetViews>
  <sheetFormatPr baseColWidth="10" defaultRowHeight="16" x14ac:dyDescent="0.2"/>
  <cols>
    <col min="1" max="1" width="38.5" customWidth="1"/>
    <col min="2" max="2" width="15.83203125" customWidth="1"/>
    <col min="3" max="3" width="31" bestFit="1" customWidth="1"/>
    <col min="4" max="7" width="12.1640625" customWidth="1"/>
    <col min="8" max="10" width="12.1640625" bestFit="1" customWidth="1"/>
    <col min="11" max="12" width="12.1640625" customWidth="1"/>
    <col min="13" max="13" width="16" customWidth="1"/>
    <col min="14" max="15" width="16" bestFit="1" customWidth="1"/>
    <col min="16" max="16" width="17.5" bestFit="1" customWidth="1"/>
    <col min="17" max="17" width="13.6640625" bestFit="1" customWidth="1"/>
    <col min="18" max="18" width="21.33203125" bestFit="1" customWidth="1"/>
    <col min="19" max="19" width="31" bestFit="1" customWidth="1"/>
    <col min="20" max="20" width="27.83203125" bestFit="1" customWidth="1"/>
    <col min="21" max="21" width="29" bestFit="1" customWidth="1"/>
    <col min="22" max="22" width="22" bestFit="1" customWidth="1"/>
    <col min="23" max="23" width="18.6640625" bestFit="1" customWidth="1"/>
    <col min="24" max="24" width="16.33203125" bestFit="1" customWidth="1"/>
    <col min="25" max="25" width="26.83203125" bestFit="1" customWidth="1"/>
    <col min="26" max="26" width="17.5" bestFit="1" customWidth="1"/>
    <col min="27" max="27" width="13.6640625" bestFit="1" customWidth="1"/>
    <col min="28" max="28" width="21.33203125" bestFit="1" customWidth="1"/>
    <col min="29" max="29" width="31" bestFit="1" customWidth="1"/>
    <col min="30" max="30" width="27.83203125" bestFit="1" customWidth="1"/>
    <col min="31" max="31" width="29" bestFit="1" customWidth="1"/>
    <col min="32" max="34" width="13.83203125" bestFit="1" customWidth="1"/>
    <col min="35" max="35" width="22" bestFit="1" customWidth="1"/>
    <col min="36" max="36" width="18.6640625" bestFit="1" customWidth="1"/>
    <col min="37" max="37" width="16.33203125" bestFit="1" customWidth="1"/>
    <col min="38" max="38" width="26.83203125" bestFit="1" customWidth="1"/>
    <col min="39" max="39" width="17.5" bestFit="1" customWidth="1"/>
    <col min="40" max="40" width="13.6640625" bestFit="1" customWidth="1"/>
    <col min="41" max="41" width="21.33203125" bestFit="1" customWidth="1"/>
    <col min="42" max="42" width="31" bestFit="1" customWidth="1"/>
    <col min="43" max="43" width="27.83203125" bestFit="1" customWidth="1"/>
    <col min="44" max="44" width="29" bestFit="1" customWidth="1"/>
    <col min="45" max="45" width="22" bestFit="1" customWidth="1"/>
    <col min="46" max="46" width="18.6640625" bestFit="1" customWidth="1"/>
    <col min="47" max="47" width="16.33203125" bestFit="1" customWidth="1"/>
    <col min="48" max="48" width="26.83203125" bestFit="1" customWidth="1"/>
    <col min="49" max="49" width="17.5" bestFit="1" customWidth="1"/>
    <col min="50" max="50" width="13.6640625" bestFit="1" customWidth="1"/>
    <col min="51" max="51" width="21.33203125" bestFit="1" customWidth="1"/>
    <col min="52" max="52" width="31" bestFit="1" customWidth="1"/>
    <col min="53" max="53" width="27.83203125" bestFit="1" customWidth="1"/>
    <col min="54" max="54" width="29" bestFit="1" customWidth="1"/>
    <col min="55" max="55" width="22" bestFit="1" customWidth="1"/>
    <col min="56" max="56" width="18.6640625" bestFit="1" customWidth="1"/>
    <col min="57" max="57" width="16.33203125" bestFit="1" customWidth="1"/>
    <col min="58" max="58" width="26.83203125" bestFit="1" customWidth="1"/>
    <col min="59" max="59" width="17.5" bestFit="1" customWidth="1"/>
    <col min="60" max="60" width="13.6640625" bestFit="1" customWidth="1"/>
    <col min="61" max="61" width="21.33203125" bestFit="1" customWidth="1"/>
    <col min="62" max="62" width="31" bestFit="1" customWidth="1"/>
    <col min="63" max="63" width="27.83203125" bestFit="1" customWidth="1"/>
    <col min="64" max="64" width="29" bestFit="1" customWidth="1"/>
    <col min="65" max="67" width="18.6640625" bestFit="1" customWidth="1"/>
    <col min="68" max="70" width="11.33203125" bestFit="1" customWidth="1"/>
    <col min="71" max="73" width="17.5" bestFit="1" customWidth="1"/>
    <col min="74" max="76" width="16" bestFit="1" customWidth="1"/>
  </cols>
  <sheetData>
    <row r="3" spans="1:12" x14ac:dyDescent="0.2">
      <c r="D3" s="2" t="s">
        <v>30</v>
      </c>
      <c r="E3" s="2" t="s">
        <v>39</v>
      </c>
    </row>
    <row r="4" spans="1:12" x14ac:dyDescent="0.2">
      <c r="D4" t="s">
        <v>35</v>
      </c>
      <c r="G4" t="s">
        <v>28</v>
      </c>
      <c r="J4" t="s">
        <v>31</v>
      </c>
    </row>
    <row r="5" spans="1:12" x14ac:dyDescent="0.2">
      <c r="A5" s="2" t="s">
        <v>0</v>
      </c>
      <c r="B5" s="2" t="s">
        <v>29</v>
      </c>
      <c r="C5" s="2" t="s">
        <v>3</v>
      </c>
      <c r="D5" t="s">
        <v>36</v>
      </c>
      <c r="E5" t="s">
        <v>37</v>
      </c>
      <c r="F5" t="s">
        <v>38</v>
      </c>
      <c r="G5" t="s">
        <v>36</v>
      </c>
      <c r="H5" t="s">
        <v>37</v>
      </c>
      <c r="I5" t="s">
        <v>38</v>
      </c>
      <c r="J5" t="s">
        <v>36</v>
      </c>
      <c r="K5" t="s">
        <v>37</v>
      </c>
      <c r="L5" t="s">
        <v>38</v>
      </c>
    </row>
    <row r="6" spans="1:12" x14ac:dyDescent="0.2">
      <c r="A6" t="s">
        <v>5</v>
      </c>
      <c r="B6" t="s">
        <v>32</v>
      </c>
      <c r="C6" t="s">
        <v>22</v>
      </c>
      <c r="D6" s="3">
        <v>61.494300000000003</v>
      </c>
      <c r="E6" s="3">
        <v>61.494300000000003</v>
      </c>
      <c r="F6" s="3">
        <v>61.494300000000003</v>
      </c>
      <c r="G6" s="3">
        <v>61.494300000000003</v>
      </c>
      <c r="H6" s="3">
        <v>61.494300000000003</v>
      </c>
      <c r="I6" s="3">
        <v>61.494300000000003</v>
      </c>
      <c r="J6" s="3"/>
      <c r="K6" s="3"/>
      <c r="L6" s="3"/>
    </row>
    <row r="7" spans="1:12" x14ac:dyDescent="0.2">
      <c r="C7" t="s">
        <v>23</v>
      </c>
      <c r="D7" s="3">
        <v>1549.11</v>
      </c>
      <c r="E7" s="3">
        <v>1544.6615999999999</v>
      </c>
      <c r="F7" s="3">
        <v>1303.0482999999999</v>
      </c>
      <c r="G7" s="3">
        <v>1549.1208999999999</v>
      </c>
      <c r="H7" s="3">
        <v>1666.7709</v>
      </c>
      <c r="I7" s="3">
        <v>1598.6052999999999</v>
      </c>
      <c r="J7" s="3"/>
      <c r="K7" s="3"/>
      <c r="L7" s="3"/>
    </row>
    <row r="8" spans="1:12" x14ac:dyDescent="0.2">
      <c r="C8" t="s">
        <v>24</v>
      </c>
      <c r="D8" s="3">
        <v>3885.8411999999998</v>
      </c>
      <c r="E8" s="3">
        <v>4273.3410999999996</v>
      </c>
      <c r="F8" s="3">
        <v>4862.7839000000004</v>
      </c>
      <c r="G8" s="3">
        <v>3885.8143</v>
      </c>
      <c r="H8" s="3">
        <v>3823.6273999999999</v>
      </c>
      <c r="I8" s="3">
        <v>3935.3915000000002</v>
      </c>
      <c r="J8" s="3"/>
      <c r="K8" s="3"/>
      <c r="L8" s="3"/>
    </row>
    <row r="9" spans="1:12" x14ac:dyDescent="0.2">
      <c r="C9" t="s">
        <v>25</v>
      </c>
      <c r="D9" s="3">
        <v>4447.9767000000002</v>
      </c>
      <c r="E9" s="3">
        <v>4303.2803000000004</v>
      </c>
      <c r="F9" s="3">
        <v>4198.3401000000003</v>
      </c>
      <c r="G9" s="3">
        <v>4447.9913999999999</v>
      </c>
      <c r="H9" s="3">
        <v>4629.9944999999998</v>
      </c>
      <c r="I9" s="3">
        <v>4807.5436</v>
      </c>
      <c r="J9" s="3"/>
      <c r="K9" s="3"/>
      <c r="L9" s="3"/>
    </row>
    <row r="10" spans="1:12" x14ac:dyDescent="0.2">
      <c r="C10" t="s">
        <v>26</v>
      </c>
      <c r="D10" s="3">
        <v>3360.2658000000001</v>
      </c>
      <c r="E10" s="3">
        <v>3121.9108000000001</v>
      </c>
      <c r="F10" s="3">
        <v>2879.0214000000001</v>
      </c>
      <c r="G10" s="3">
        <v>3360.2671999999998</v>
      </c>
      <c r="H10" s="3">
        <v>3122.8009999999999</v>
      </c>
      <c r="I10" s="3">
        <v>2901.6532999999999</v>
      </c>
      <c r="J10" s="3"/>
      <c r="K10" s="3"/>
      <c r="L10" s="3"/>
    </row>
    <row r="11" spans="1:12" x14ac:dyDescent="0.2">
      <c r="C11" t="s">
        <v>8</v>
      </c>
      <c r="D11" s="3">
        <v>470.16480000000001</v>
      </c>
      <c r="E11" s="3">
        <v>501.24130000000002</v>
      </c>
      <c r="F11" s="3">
        <v>447.01710000000003</v>
      </c>
      <c r="G11" s="3">
        <v>470.71300000000002</v>
      </c>
      <c r="H11" s="3">
        <v>634.73239999999998</v>
      </c>
      <c r="I11" s="3">
        <v>576.53660000000002</v>
      </c>
      <c r="J11" s="3"/>
      <c r="K11" s="3"/>
      <c r="L11" s="3"/>
    </row>
    <row r="12" spans="1:12" x14ac:dyDescent="0.2">
      <c r="C12" t="s">
        <v>18</v>
      </c>
      <c r="D12" s="3">
        <v>44.942900000000002</v>
      </c>
      <c r="E12" s="3">
        <v>62.850900000000003</v>
      </c>
      <c r="F12" s="3">
        <v>77.928700000000006</v>
      </c>
      <c r="G12" s="3">
        <v>44.944099999999999</v>
      </c>
      <c r="H12" s="3">
        <v>45.369599999999998</v>
      </c>
      <c r="I12" s="3">
        <v>71.756500000000003</v>
      </c>
      <c r="J12" s="3"/>
      <c r="K12" s="3"/>
      <c r="L12" s="3"/>
    </row>
    <row r="13" spans="1:12" x14ac:dyDescent="0.2">
      <c r="C13" t="s">
        <v>19</v>
      </c>
      <c r="D13" s="3">
        <v>0</v>
      </c>
      <c r="E13" s="3">
        <v>5.4789000000000003</v>
      </c>
      <c r="F13" s="3">
        <v>47.064999999999998</v>
      </c>
      <c r="G13" s="3"/>
      <c r="H13" s="3"/>
      <c r="I13" s="3"/>
      <c r="J13" s="3"/>
      <c r="K13" s="3"/>
      <c r="L13" s="3"/>
    </row>
    <row r="14" spans="1:12" x14ac:dyDescent="0.2">
      <c r="C14" t="s">
        <v>20</v>
      </c>
      <c r="D14" s="3">
        <v>44.942900000000002</v>
      </c>
      <c r="E14" s="3">
        <v>57.372</v>
      </c>
      <c r="F14" s="3">
        <v>30.863700000000001</v>
      </c>
      <c r="G14" s="3">
        <v>44.944099999999999</v>
      </c>
      <c r="H14" s="3">
        <v>45.369599999999998</v>
      </c>
      <c r="I14" s="3">
        <v>71.756500000000003</v>
      </c>
      <c r="J14" s="3"/>
      <c r="K14" s="3"/>
      <c r="L14" s="3"/>
    </row>
    <row r="15" spans="1:12" x14ac:dyDescent="0.2">
      <c r="B15" t="s">
        <v>27</v>
      </c>
      <c r="C15" t="s">
        <v>22</v>
      </c>
      <c r="D15" s="3">
        <v>61.494300000000003</v>
      </c>
      <c r="E15" s="3">
        <v>61.494300000000003</v>
      </c>
      <c r="F15" s="3">
        <v>61.494300000000003</v>
      </c>
      <c r="G15" s="3">
        <v>61.494300000000003</v>
      </c>
      <c r="H15" s="3">
        <v>61.494300000000003</v>
      </c>
      <c r="I15" s="3">
        <v>61.494300000000003</v>
      </c>
      <c r="J15" s="3"/>
      <c r="K15" s="3"/>
      <c r="L15" s="3"/>
    </row>
    <row r="16" spans="1:12" x14ac:dyDescent="0.2">
      <c r="C16" t="s">
        <v>23</v>
      </c>
      <c r="D16" s="3">
        <v>1556.3246999999999</v>
      </c>
      <c r="E16" s="3">
        <v>1689.6890000000001</v>
      </c>
      <c r="F16" s="3">
        <v>1799.3746000000001</v>
      </c>
      <c r="G16" s="3">
        <v>1556.3155999999999</v>
      </c>
      <c r="H16" s="3">
        <v>1772.3444</v>
      </c>
      <c r="I16" s="3">
        <v>1948.2633000000001</v>
      </c>
      <c r="J16" s="3"/>
      <c r="K16" s="3"/>
      <c r="L16" s="3"/>
    </row>
    <row r="17" spans="2:12" x14ac:dyDescent="0.2">
      <c r="C17" t="s">
        <v>24</v>
      </c>
      <c r="D17" s="3">
        <v>3873.4348</v>
      </c>
      <c r="E17" s="3">
        <v>4183.8440000000001</v>
      </c>
      <c r="F17" s="3">
        <v>4462.7137000000002</v>
      </c>
      <c r="G17" s="3">
        <v>3873.4270999999999</v>
      </c>
      <c r="H17" s="3">
        <v>3698.3672999999999</v>
      </c>
      <c r="I17" s="3">
        <v>3601.0947999999999</v>
      </c>
      <c r="J17" s="3"/>
      <c r="K17" s="3"/>
      <c r="L17" s="3"/>
    </row>
    <row r="18" spans="2:12" x14ac:dyDescent="0.2">
      <c r="C18" t="s">
        <v>25</v>
      </c>
      <c r="D18" s="3">
        <v>4413.5093999999999</v>
      </c>
      <c r="E18" s="3">
        <v>3993.7822000000001</v>
      </c>
      <c r="F18" s="3">
        <v>3697.8881000000001</v>
      </c>
      <c r="G18" s="3">
        <v>4413.5306</v>
      </c>
      <c r="H18" s="3">
        <v>4386.6646000000001</v>
      </c>
      <c r="I18" s="3">
        <v>4384.0982999999997</v>
      </c>
      <c r="J18" s="3"/>
      <c r="K18" s="3"/>
      <c r="L18" s="3"/>
    </row>
    <row r="19" spans="2:12" x14ac:dyDescent="0.2">
      <c r="C19" t="s">
        <v>26</v>
      </c>
      <c r="D19" s="3">
        <v>3399.9247999999998</v>
      </c>
      <c r="E19" s="3">
        <v>3375.8784999999998</v>
      </c>
      <c r="F19" s="3">
        <v>3283.2174</v>
      </c>
      <c r="G19" s="3">
        <v>3399.9204</v>
      </c>
      <c r="H19" s="3">
        <v>3385.8173999999999</v>
      </c>
      <c r="I19" s="3">
        <v>3309.7372999999998</v>
      </c>
      <c r="J19" s="3"/>
      <c r="K19" s="3"/>
      <c r="L19" s="3"/>
    </row>
    <row r="20" spans="2:12" x14ac:dyDescent="0.2">
      <c r="C20" t="s">
        <v>8</v>
      </c>
      <c r="D20" s="3">
        <v>487.53300000000002</v>
      </c>
      <c r="E20" s="3">
        <v>627.25819999999999</v>
      </c>
      <c r="F20" s="3">
        <v>761.4828</v>
      </c>
      <c r="G20" s="3">
        <v>488.22800000000001</v>
      </c>
      <c r="H20" s="3">
        <v>845.00109999999995</v>
      </c>
      <c r="I20" s="3">
        <v>1079.2267999999999</v>
      </c>
      <c r="J20" s="3"/>
      <c r="K20" s="3"/>
      <c r="L20" s="3"/>
    </row>
    <row r="21" spans="2:12" x14ac:dyDescent="0.2">
      <c r="C21" t="s">
        <v>18</v>
      </c>
      <c r="D21" s="3">
        <v>46.553400000000003</v>
      </c>
      <c r="E21" s="3">
        <v>103.7919</v>
      </c>
      <c r="F21" s="3">
        <v>212.79069999999999</v>
      </c>
      <c r="G21" s="3">
        <v>46.554600000000001</v>
      </c>
      <c r="H21" s="3">
        <v>56.947800000000001</v>
      </c>
      <c r="I21" s="3">
        <v>92.100700000000003</v>
      </c>
      <c r="J21" s="3"/>
      <c r="K21" s="3"/>
      <c r="L21" s="3"/>
    </row>
    <row r="22" spans="2:12" x14ac:dyDescent="0.2">
      <c r="C22" t="s">
        <v>19</v>
      </c>
      <c r="D22" s="3">
        <v>0</v>
      </c>
      <c r="E22" s="3">
        <v>45.550600000000003</v>
      </c>
      <c r="F22" s="3">
        <v>164.49379999999999</v>
      </c>
      <c r="G22" s="3"/>
      <c r="H22" s="3"/>
      <c r="I22" s="3"/>
      <c r="J22" s="3"/>
      <c r="K22" s="3"/>
      <c r="L22" s="3"/>
    </row>
    <row r="23" spans="2:12" x14ac:dyDescent="0.2">
      <c r="C23" t="s">
        <v>20</v>
      </c>
      <c r="D23" s="3">
        <v>46.553400000000003</v>
      </c>
      <c r="E23" s="3">
        <v>58.241300000000003</v>
      </c>
      <c r="F23" s="3">
        <v>48.296900000000001</v>
      </c>
      <c r="G23" s="3">
        <v>46.554600000000001</v>
      </c>
      <c r="H23" s="3">
        <v>56.947800000000001</v>
      </c>
      <c r="I23" s="3">
        <v>92.100700000000003</v>
      </c>
      <c r="J23" s="3"/>
      <c r="K23" s="3"/>
      <c r="L23" s="3"/>
    </row>
    <row r="24" spans="2:12" x14ac:dyDescent="0.2">
      <c r="B24" t="s">
        <v>33</v>
      </c>
      <c r="C24" t="s">
        <v>22</v>
      </c>
      <c r="D24" s="3">
        <v>61.494300000000003</v>
      </c>
      <c r="E24" s="3">
        <v>61.494300000000003</v>
      </c>
      <c r="F24" s="3">
        <v>61.494300000000003</v>
      </c>
      <c r="G24" s="3">
        <v>61.494300000000003</v>
      </c>
      <c r="H24" s="3">
        <v>61.494300000000003</v>
      </c>
      <c r="I24" s="3">
        <v>61.494300000000003</v>
      </c>
      <c r="J24" s="3"/>
      <c r="K24" s="3"/>
      <c r="L24" s="3"/>
    </row>
    <row r="25" spans="2:12" x14ac:dyDescent="0.2">
      <c r="C25" t="s">
        <v>23</v>
      </c>
      <c r="D25" s="3">
        <v>1558.973</v>
      </c>
      <c r="E25" s="3">
        <v>1759.0415</v>
      </c>
      <c r="F25" s="3">
        <v>1728.7996000000001</v>
      </c>
      <c r="G25" s="3">
        <v>1558.9717000000001</v>
      </c>
      <c r="H25" s="3">
        <v>1810.2591</v>
      </c>
      <c r="I25" s="3">
        <v>2008.0016000000001</v>
      </c>
      <c r="J25" s="3"/>
      <c r="K25" s="3"/>
      <c r="L25" s="3"/>
    </row>
    <row r="26" spans="2:12" x14ac:dyDescent="0.2">
      <c r="C26" t="s">
        <v>24</v>
      </c>
      <c r="D26" s="3">
        <v>3872.6569</v>
      </c>
      <c r="E26" s="3">
        <v>3938.5756999999999</v>
      </c>
      <c r="F26" s="3">
        <v>4285.1427000000003</v>
      </c>
      <c r="G26" s="3">
        <v>3872.6453000000001</v>
      </c>
      <c r="H26" s="3">
        <v>3693.1527999999998</v>
      </c>
      <c r="I26" s="3">
        <v>3623.9794000000002</v>
      </c>
      <c r="J26" s="3"/>
      <c r="K26" s="3"/>
      <c r="L26" s="3"/>
    </row>
    <row r="27" spans="2:12" x14ac:dyDescent="0.2">
      <c r="C27" t="s">
        <v>25</v>
      </c>
      <c r="D27" s="3">
        <v>4419.91</v>
      </c>
      <c r="E27" s="3">
        <v>4210.3654999999999</v>
      </c>
      <c r="F27" s="3">
        <v>3953.7114999999999</v>
      </c>
      <c r="G27" s="3">
        <v>4419.8850000000002</v>
      </c>
      <c r="H27" s="3">
        <v>4401.2975999999999</v>
      </c>
      <c r="I27" s="3">
        <v>4322.6638000000003</v>
      </c>
      <c r="J27" s="3"/>
      <c r="K27" s="3"/>
      <c r="L27" s="3"/>
    </row>
    <row r="28" spans="2:12" x14ac:dyDescent="0.2">
      <c r="C28" t="s">
        <v>26</v>
      </c>
      <c r="D28" s="3">
        <v>3391.6538</v>
      </c>
      <c r="E28" s="3">
        <v>3335.2109999999998</v>
      </c>
      <c r="F28" s="3">
        <v>3275.54</v>
      </c>
      <c r="G28" s="3">
        <v>3391.6916999999999</v>
      </c>
      <c r="H28" s="3">
        <v>3338.4841999999999</v>
      </c>
      <c r="I28" s="3">
        <v>3288.549</v>
      </c>
      <c r="J28" s="3"/>
      <c r="K28" s="3"/>
      <c r="L28" s="3"/>
    </row>
    <row r="29" spans="2:12" x14ac:dyDescent="0.2">
      <c r="C29" t="s">
        <v>8</v>
      </c>
      <c r="D29" s="3">
        <v>487.60759999999999</v>
      </c>
      <c r="E29" s="3">
        <v>656.02599999999995</v>
      </c>
      <c r="F29" s="3">
        <v>701.68960000000004</v>
      </c>
      <c r="G29" s="3">
        <v>487.94439999999997</v>
      </c>
      <c r="H29" s="3">
        <v>766.23130000000003</v>
      </c>
      <c r="I29" s="3">
        <v>820.45140000000004</v>
      </c>
      <c r="J29" s="3"/>
      <c r="K29" s="3"/>
      <c r="L29" s="3"/>
    </row>
    <row r="30" spans="2:12" x14ac:dyDescent="0.2">
      <c r="C30" t="s">
        <v>18</v>
      </c>
      <c r="D30" s="3">
        <v>49.2455</v>
      </c>
      <c r="E30" s="3">
        <v>119.169</v>
      </c>
      <c r="F30" s="3">
        <v>192.44810000000001</v>
      </c>
      <c r="G30" s="3">
        <v>49.245899999999999</v>
      </c>
      <c r="H30" s="3">
        <v>97.028499999999994</v>
      </c>
      <c r="I30" s="3">
        <v>185.93960000000001</v>
      </c>
      <c r="J30" s="3"/>
      <c r="K30" s="3"/>
      <c r="L30" s="3"/>
    </row>
    <row r="31" spans="2:12" x14ac:dyDescent="0.2">
      <c r="C31" t="s">
        <v>19</v>
      </c>
      <c r="D31" s="3">
        <v>0</v>
      </c>
      <c r="E31" s="3">
        <v>21.756499999999999</v>
      </c>
      <c r="F31" s="3">
        <v>82.630399999999995</v>
      </c>
      <c r="G31" s="3"/>
      <c r="H31" s="3"/>
      <c r="I31" s="3"/>
      <c r="J31" s="3"/>
      <c r="K31" s="3"/>
      <c r="L31" s="3"/>
    </row>
    <row r="32" spans="2:12" x14ac:dyDescent="0.2">
      <c r="C32" t="s">
        <v>20</v>
      </c>
      <c r="D32" s="3">
        <v>49.2455</v>
      </c>
      <c r="E32" s="3">
        <v>97.412499999999994</v>
      </c>
      <c r="F32" s="3">
        <v>109.8177</v>
      </c>
      <c r="G32" s="3">
        <v>49.245899999999999</v>
      </c>
      <c r="H32" s="3">
        <v>97.028499999999994</v>
      </c>
      <c r="I32" s="3">
        <v>185.93960000000001</v>
      </c>
      <c r="J32" s="3"/>
      <c r="K32" s="3"/>
      <c r="L32" s="3"/>
    </row>
    <row r="33" spans="1:12" x14ac:dyDescent="0.2">
      <c r="B33" t="s">
        <v>34</v>
      </c>
      <c r="C33" t="s">
        <v>22</v>
      </c>
      <c r="D33" s="3">
        <v>61.494300000000003</v>
      </c>
      <c r="E33" s="3">
        <v>61.494300000000003</v>
      </c>
      <c r="F33" s="3">
        <v>61.494300000000003</v>
      </c>
      <c r="G33" s="3">
        <v>61.494300000000003</v>
      </c>
      <c r="H33" s="3">
        <v>61.494300000000003</v>
      </c>
      <c r="I33" s="3">
        <v>61.494300000000003</v>
      </c>
      <c r="J33" s="3"/>
      <c r="K33" s="3"/>
      <c r="L33" s="3"/>
    </row>
    <row r="34" spans="1:12" x14ac:dyDescent="0.2">
      <c r="C34" t="s">
        <v>23</v>
      </c>
      <c r="D34" s="3">
        <v>1549.4773</v>
      </c>
      <c r="E34" s="3">
        <v>1825.7034000000001</v>
      </c>
      <c r="F34" s="3">
        <v>2132.8371000000002</v>
      </c>
      <c r="G34" s="3">
        <v>1549.5798</v>
      </c>
      <c r="H34" s="3">
        <v>1720.3327999999999</v>
      </c>
      <c r="I34" s="3">
        <v>1845.5266999999999</v>
      </c>
      <c r="J34" s="3"/>
      <c r="K34" s="3"/>
      <c r="L34" s="3"/>
    </row>
    <row r="35" spans="1:12" x14ac:dyDescent="0.2">
      <c r="C35" t="s">
        <v>24</v>
      </c>
      <c r="D35" s="3">
        <v>3878.0279</v>
      </c>
      <c r="E35" s="3">
        <v>4272.9712</v>
      </c>
      <c r="F35" s="3">
        <v>4268.5418</v>
      </c>
      <c r="G35" s="3">
        <v>3877.8739999999998</v>
      </c>
      <c r="H35" s="3">
        <v>3726.9385000000002</v>
      </c>
      <c r="I35" s="3">
        <v>3667.6432</v>
      </c>
      <c r="J35" s="3"/>
      <c r="K35" s="3"/>
      <c r="L35" s="3"/>
    </row>
    <row r="36" spans="1:12" x14ac:dyDescent="0.2">
      <c r="C36" t="s">
        <v>25</v>
      </c>
      <c r="D36" s="3">
        <v>4416.0046000000002</v>
      </c>
      <c r="E36" s="3">
        <v>3729.0947999999999</v>
      </c>
      <c r="F36" s="3">
        <v>3578.7901999999999</v>
      </c>
      <c r="G36" s="3">
        <v>4416.1019999999999</v>
      </c>
      <c r="H36" s="3">
        <v>4393.8550999999998</v>
      </c>
      <c r="I36" s="3">
        <v>4461.7691999999997</v>
      </c>
      <c r="J36" s="3"/>
      <c r="K36" s="3"/>
      <c r="L36" s="3"/>
    </row>
    <row r="37" spans="1:12" x14ac:dyDescent="0.2">
      <c r="C37" t="s">
        <v>26</v>
      </c>
      <c r="D37" s="3">
        <v>3399.6839</v>
      </c>
      <c r="E37" s="3">
        <v>3415.4243000000001</v>
      </c>
      <c r="F37" s="3">
        <v>3263.0246000000002</v>
      </c>
      <c r="G37" s="3">
        <v>3399.6379000000002</v>
      </c>
      <c r="H37" s="3">
        <v>3402.0673000000002</v>
      </c>
      <c r="I37" s="3">
        <v>3268.2546000000002</v>
      </c>
      <c r="J37" s="3"/>
      <c r="K37" s="3"/>
      <c r="L37" s="3"/>
    </row>
    <row r="38" spans="1:12" x14ac:dyDescent="0.2">
      <c r="C38" t="s">
        <v>8</v>
      </c>
      <c r="D38" s="3">
        <v>483.86009999999999</v>
      </c>
      <c r="E38" s="3">
        <v>741.48090000000002</v>
      </c>
      <c r="F38" s="3">
        <v>1140.3870999999999</v>
      </c>
      <c r="G38" s="3">
        <v>484.91899999999998</v>
      </c>
      <c r="H38" s="3">
        <v>1031.6626000000001</v>
      </c>
      <c r="I38" s="3">
        <v>1631.7148</v>
      </c>
      <c r="J38" s="3"/>
      <c r="K38" s="3"/>
      <c r="L38" s="3"/>
    </row>
    <row r="39" spans="1:12" x14ac:dyDescent="0.2">
      <c r="C39" t="s">
        <v>18</v>
      </c>
      <c r="D39" s="3">
        <v>45.0426</v>
      </c>
      <c r="E39" s="3">
        <v>204.31950000000001</v>
      </c>
      <c r="F39" s="3">
        <v>437.07010000000002</v>
      </c>
      <c r="G39" s="3">
        <v>45.0443</v>
      </c>
      <c r="H39" s="3">
        <v>51.7059</v>
      </c>
      <c r="I39" s="3">
        <v>128.7466</v>
      </c>
      <c r="J39" s="3"/>
      <c r="K39" s="3"/>
      <c r="L39" s="3"/>
    </row>
    <row r="40" spans="1:12" x14ac:dyDescent="0.2">
      <c r="C40" t="s">
        <v>19</v>
      </c>
      <c r="D40" s="3">
        <v>0</v>
      </c>
      <c r="E40" s="3">
        <v>106.31699999999999</v>
      </c>
      <c r="F40" s="3">
        <v>334.86239999999998</v>
      </c>
      <c r="G40" s="3"/>
      <c r="H40" s="3"/>
      <c r="I40" s="3"/>
      <c r="J40" s="3"/>
      <c r="K40" s="3"/>
      <c r="L40" s="3"/>
    </row>
    <row r="41" spans="1:12" x14ac:dyDescent="0.2">
      <c r="C41" t="s">
        <v>20</v>
      </c>
      <c r="D41" s="3">
        <v>45.0426</v>
      </c>
      <c r="E41" s="3">
        <v>98.002499999999998</v>
      </c>
      <c r="F41" s="3">
        <v>102.2077</v>
      </c>
      <c r="G41" s="3">
        <v>45.0443</v>
      </c>
      <c r="H41" s="3">
        <v>51.7059</v>
      </c>
      <c r="I41" s="3">
        <v>128.7466</v>
      </c>
      <c r="J41" s="3"/>
      <c r="K41" s="3"/>
      <c r="L41" s="3"/>
    </row>
    <row r="42" spans="1:12" x14ac:dyDescent="0.2">
      <c r="A42" t="s">
        <v>13</v>
      </c>
      <c r="B42" t="s">
        <v>32</v>
      </c>
      <c r="C42" t="s">
        <v>22</v>
      </c>
      <c r="D42" s="3">
        <v>61.326101110000003</v>
      </c>
      <c r="E42" s="3">
        <v>61.326101110000003</v>
      </c>
      <c r="F42" s="3">
        <v>61.326101110000003</v>
      </c>
      <c r="G42" s="3">
        <v>61.326101110000003</v>
      </c>
      <c r="H42" s="3">
        <v>61.326101110000003</v>
      </c>
      <c r="I42" s="3">
        <v>61.326101110000003</v>
      </c>
      <c r="J42" s="3"/>
      <c r="K42" s="3"/>
      <c r="L42" s="3"/>
    </row>
    <row r="43" spans="1:12" x14ac:dyDescent="0.2">
      <c r="C43" t="s">
        <v>23</v>
      </c>
      <c r="D43" s="3">
        <v>1502.29958575</v>
      </c>
      <c r="E43" s="3">
        <v>1192.2212232014001</v>
      </c>
      <c r="F43" s="3">
        <v>1344.9073353289</v>
      </c>
      <c r="G43" s="3">
        <v>1502.29958575</v>
      </c>
      <c r="H43" s="3">
        <v>1486.7764929552</v>
      </c>
      <c r="I43" s="3">
        <v>1338.4906031797</v>
      </c>
      <c r="J43" s="3"/>
      <c r="K43" s="3"/>
      <c r="L43" s="3"/>
    </row>
    <row r="44" spans="1:12" x14ac:dyDescent="0.2">
      <c r="C44" t="s">
        <v>24</v>
      </c>
      <c r="D44" s="3">
        <v>4090.3570214699998</v>
      </c>
      <c r="E44" s="3">
        <v>4931.271362036</v>
      </c>
      <c r="F44" s="3">
        <v>5140.7080520914997</v>
      </c>
      <c r="G44" s="3">
        <v>4090.3570214699998</v>
      </c>
      <c r="H44" s="3">
        <v>4195.5315983029996</v>
      </c>
      <c r="I44" s="3">
        <v>4251.072226839</v>
      </c>
      <c r="J44" s="3"/>
      <c r="K44" s="3"/>
      <c r="L44" s="3"/>
    </row>
    <row r="45" spans="1:12" x14ac:dyDescent="0.2">
      <c r="C45" t="s">
        <v>25</v>
      </c>
      <c r="D45" s="3">
        <v>3786.0129558499998</v>
      </c>
      <c r="E45" s="3">
        <v>3569.3150125900002</v>
      </c>
      <c r="F45" s="3">
        <v>3437.8986018360001</v>
      </c>
      <c r="G45" s="3">
        <v>3786.0129558499998</v>
      </c>
      <c r="H45" s="3">
        <v>3741.5597748300002</v>
      </c>
      <c r="I45" s="3">
        <v>3789.95795856</v>
      </c>
      <c r="J45" s="3"/>
      <c r="K45" s="3"/>
      <c r="L45" s="3"/>
    </row>
    <row r="46" spans="1:12" x14ac:dyDescent="0.2">
      <c r="C46" t="s">
        <v>26</v>
      </c>
      <c r="D46" s="3">
        <v>3253.4828219400001</v>
      </c>
      <c r="E46" s="3">
        <v>2936.5115593700002</v>
      </c>
      <c r="F46" s="3">
        <v>2705.8049548849999</v>
      </c>
      <c r="G46" s="3">
        <v>3253.4828219400001</v>
      </c>
      <c r="H46" s="3">
        <v>3205.4500318099999</v>
      </c>
      <c r="I46" s="3">
        <v>3249.7981663649998</v>
      </c>
      <c r="J46" s="3"/>
      <c r="K46" s="3"/>
      <c r="L46" s="3"/>
    </row>
    <row r="47" spans="1:12" x14ac:dyDescent="0.2">
      <c r="C47" t="s">
        <v>8</v>
      </c>
      <c r="D47" s="3">
        <v>508.62286354998997</v>
      </c>
      <c r="E47" s="3">
        <v>721.24616602699996</v>
      </c>
      <c r="F47" s="3">
        <v>646.17889600615104</v>
      </c>
      <c r="G47" s="3">
        <v>508.62286354998997</v>
      </c>
      <c r="H47" s="3">
        <v>847.435935804</v>
      </c>
      <c r="I47" s="3">
        <v>775.41455844510006</v>
      </c>
      <c r="J47" s="3"/>
      <c r="K47" s="3"/>
      <c r="L47" s="3"/>
    </row>
    <row r="48" spans="1:12" x14ac:dyDescent="0.2">
      <c r="C48" t="s">
        <v>18</v>
      </c>
      <c r="D48" s="3">
        <v>51.530069752000003</v>
      </c>
      <c r="E48" s="3">
        <v>93.472835382</v>
      </c>
      <c r="F48" s="3">
        <v>210.93898629879999</v>
      </c>
      <c r="G48" s="3">
        <v>51.530069752000003</v>
      </c>
      <c r="H48" s="3">
        <v>83.833665815000003</v>
      </c>
      <c r="I48" s="3">
        <v>94.5356133911</v>
      </c>
      <c r="J48" s="3"/>
      <c r="K48" s="3"/>
      <c r="L48" s="3"/>
    </row>
    <row r="49" spans="2:12" x14ac:dyDescent="0.2">
      <c r="C49" t="s">
        <v>21</v>
      </c>
      <c r="D49" s="3">
        <v>30.568076351999999</v>
      </c>
      <c r="E49" s="3">
        <v>7.7706153819999999</v>
      </c>
      <c r="F49" s="3">
        <v>2.2356769987999998</v>
      </c>
      <c r="G49" s="3">
        <v>30.568076351999999</v>
      </c>
      <c r="H49" s="3">
        <v>5.7388668149999997</v>
      </c>
      <c r="I49" s="3">
        <v>1.6551273911</v>
      </c>
      <c r="J49" s="3"/>
      <c r="K49" s="3"/>
      <c r="L49" s="3"/>
    </row>
    <row r="50" spans="2:12" x14ac:dyDescent="0.2">
      <c r="C50" t="s">
        <v>19</v>
      </c>
      <c r="D50" s="3">
        <v>0</v>
      </c>
      <c r="E50" s="3">
        <v>8.8129386709999995</v>
      </c>
      <c r="F50" s="3">
        <v>130.70544466600001</v>
      </c>
      <c r="G50" s="3">
        <v>0</v>
      </c>
      <c r="H50" s="3">
        <v>0</v>
      </c>
      <c r="I50" s="3">
        <v>0</v>
      </c>
      <c r="J50" s="3"/>
      <c r="K50" s="3"/>
      <c r="L50" s="3"/>
    </row>
    <row r="51" spans="2:12" x14ac:dyDescent="0.2">
      <c r="C51" t="s">
        <v>20</v>
      </c>
      <c r="D51" s="3">
        <v>51.530069752000003</v>
      </c>
      <c r="E51" s="3">
        <v>84.659896711000002</v>
      </c>
      <c r="F51" s="3">
        <v>80.233541632799998</v>
      </c>
      <c r="G51" s="3">
        <v>51.530069752000003</v>
      </c>
      <c r="H51" s="3">
        <v>83.833665815000003</v>
      </c>
      <c r="I51" s="3">
        <v>94.5356133911</v>
      </c>
      <c r="J51" s="3"/>
      <c r="K51" s="3"/>
      <c r="L51" s="3"/>
    </row>
    <row r="52" spans="2:12" x14ac:dyDescent="0.2">
      <c r="B52" t="s">
        <v>27</v>
      </c>
      <c r="C52" t="s">
        <v>22</v>
      </c>
      <c r="D52" s="3">
        <v>61.326101110000003</v>
      </c>
      <c r="E52" s="3">
        <v>61.326101110000003</v>
      </c>
      <c r="F52" s="3">
        <v>61.326101110000003</v>
      </c>
      <c r="G52" s="3">
        <v>61.326101110000003</v>
      </c>
      <c r="H52" s="3">
        <v>61.326101110000003</v>
      </c>
      <c r="I52" s="3">
        <v>61.326101110000003</v>
      </c>
      <c r="J52" s="3"/>
      <c r="K52" s="3"/>
      <c r="L52" s="3"/>
    </row>
    <row r="53" spans="2:12" x14ac:dyDescent="0.2">
      <c r="C53" t="s">
        <v>23</v>
      </c>
      <c r="D53" s="3">
        <v>1502.2995858500001</v>
      </c>
      <c r="E53" s="3">
        <v>1778.4197082635001</v>
      </c>
      <c r="F53" s="3">
        <v>2190.1512285160002</v>
      </c>
      <c r="G53" s="3">
        <v>1502.2995858500001</v>
      </c>
      <c r="H53" s="3">
        <v>1752.0985827438001</v>
      </c>
      <c r="I53" s="3">
        <v>1826.3254248385001</v>
      </c>
      <c r="J53" s="3"/>
      <c r="K53" s="3"/>
      <c r="L53" s="3"/>
    </row>
    <row r="54" spans="2:12" x14ac:dyDescent="0.2">
      <c r="C54" t="s">
        <v>24</v>
      </c>
      <c r="D54" s="3">
        <v>4090.3570214699998</v>
      </c>
      <c r="E54" s="3">
        <v>4508.1507605329998</v>
      </c>
      <c r="F54" s="3">
        <v>4654.3345330980001</v>
      </c>
      <c r="G54" s="3">
        <v>4090.3570214699998</v>
      </c>
      <c r="H54" s="3">
        <v>4046.613737443</v>
      </c>
      <c r="I54" s="3">
        <v>4011.2481402859999</v>
      </c>
      <c r="J54" s="3"/>
      <c r="K54" s="3"/>
      <c r="L54" s="3"/>
    </row>
    <row r="55" spans="2:12" x14ac:dyDescent="0.2">
      <c r="C55" t="s">
        <v>25</v>
      </c>
      <c r="D55" s="3">
        <v>3786.0129558499998</v>
      </c>
      <c r="E55" s="3">
        <v>3461.1029576300002</v>
      </c>
      <c r="F55" s="3">
        <v>3261.272871653</v>
      </c>
      <c r="G55" s="3">
        <v>3786.0129558499998</v>
      </c>
      <c r="H55" s="3">
        <v>3635.54540017</v>
      </c>
      <c r="I55" s="3">
        <v>3562.3800543399998</v>
      </c>
      <c r="J55" s="3"/>
      <c r="K55" s="3"/>
      <c r="L55" s="3"/>
    </row>
    <row r="56" spans="2:12" x14ac:dyDescent="0.2">
      <c r="C56" t="s">
        <v>26</v>
      </c>
      <c r="D56" s="3">
        <v>3253.4828219400001</v>
      </c>
      <c r="E56" s="3">
        <v>2881.6437722810001</v>
      </c>
      <c r="F56" s="3">
        <v>2523.563395743</v>
      </c>
      <c r="G56" s="3">
        <v>3253.4828219400001</v>
      </c>
      <c r="H56" s="3">
        <v>3195.0606803999999</v>
      </c>
      <c r="I56" s="3">
        <v>3229.3634033500002</v>
      </c>
      <c r="J56" s="3"/>
      <c r="K56" s="3"/>
      <c r="L56" s="3"/>
    </row>
    <row r="57" spans="2:12" x14ac:dyDescent="0.2">
      <c r="C57" t="s">
        <v>8</v>
      </c>
      <c r="D57" s="3">
        <v>508.62285254999</v>
      </c>
      <c r="E57" s="3">
        <v>775.84025331299995</v>
      </c>
      <c r="F57" s="3">
        <v>927.293614639</v>
      </c>
      <c r="G57" s="3">
        <v>508.62285254999</v>
      </c>
      <c r="H57" s="3">
        <v>980.89316068100004</v>
      </c>
      <c r="I57" s="3">
        <v>1249.301319334</v>
      </c>
      <c r="J57" s="3"/>
      <c r="K57" s="3"/>
      <c r="L57" s="3"/>
    </row>
    <row r="58" spans="2:12" x14ac:dyDescent="0.2">
      <c r="C58" t="s">
        <v>18</v>
      </c>
      <c r="D58" s="3">
        <v>51.530069752000003</v>
      </c>
      <c r="E58" s="3">
        <v>165.45385499899999</v>
      </c>
      <c r="F58" s="3">
        <v>391.74341436200001</v>
      </c>
      <c r="G58" s="3">
        <v>51.530069752000003</v>
      </c>
      <c r="H58" s="3">
        <v>96.520918961000007</v>
      </c>
      <c r="I58" s="3">
        <v>109.124848079</v>
      </c>
      <c r="J58" s="3"/>
      <c r="K58" s="3"/>
      <c r="L58" s="3"/>
    </row>
    <row r="59" spans="2:12" x14ac:dyDescent="0.2">
      <c r="C59" t="s">
        <v>21</v>
      </c>
      <c r="D59" s="3">
        <v>30.568076351999999</v>
      </c>
      <c r="E59" s="3">
        <v>24.306675998999999</v>
      </c>
      <c r="F59" s="3">
        <v>11.843249202000001</v>
      </c>
      <c r="G59" s="3">
        <v>30.568076351999999</v>
      </c>
      <c r="H59" s="3">
        <v>16.926384961</v>
      </c>
      <c r="I59" s="3">
        <v>4.3408300789999998</v>
      </c>
      <c r="J59" s="3"/>
      <c r="K59" s="3"/>
      <c r="L59" s="3"/>
    </row>
    <row r="60" spans="2:12" x14ac:dyDescent="0.2">
      <c r="C60" t="s">
        <v>19</v>
      </c>
      <c r="D60" s="3">
        <v>0</v>
      </c>
      <c r="E60" s="3">
        <v>57.057470588999998</v>
      </c>
      <c r="F60" s="3">
        <v>230.25526387740001</v>
      </c>
      <c r="G60" s="3">
        <v>0</v>
      </c>
      <c r="H60" s="3">
        <v>0</v>
      </c>
      <c r="I60" s="3">
        <v>0</v>
      </c>
      <c r="J60" s="3"/>
      <c r="K60" s="3"/>
      <c r="L60" s="3"/>
    </row>
    <row r="61" spans="2:12" x14ac:dyDescent="0.2">
      <c r="C61" t="s">
        <v>20</v>
      </c>
      <c r="D61" s="3">
        <v>51.530069752000003</v>
      </c>
      <c r="E61" s="3">
        <v>108.39638441</v>
      </c>
      <c r="F61" s="3">
        <v>161.4881504846</v>
      </c>
      <c r="G61" s="3">
        <v>51.530069752000003</v>
      </c>
      <c r="H61" s="3">
        <v>96.520918961000007</v>
      </c>
      <c r="I61" s="3">
        <v>109.124848079</v>
      </c>
      <c r="J61" s="3"/>
      <c r="K61" s="3"/>
      <c r="L61" s="3"/>
    </row>
    <row r="62" spans="2:12" x14ac:dyDescent="0.2">
      <c r="B62" t="s">
        <v>33</v>
      </c>
      <c r="C62" t="s">
        <v>22</v>
      </c>
      <c r="D62" s="3">
        <v>61.326101110000003</v>
      </c>
      <c r="E62" s="3">
        <v>61.326101110000003</v>
      </c>
      <c r="F62" s="3">
        <v>61.326101110000003</v>
      </c>
      <c r="G62" s="3">
        <v>61.326101110000003</v>
      </c>
      <c r="H62" s="3">
        <v>61.326101110000003</v>
      </c>
      <c r="I62" s="3">
        <v>61.326101110000003</v>
      </c>
      <c r="J62" s="3"/>
      <c r="K62" s="3"/>
      <c r="L62" s="3"/>
    </row>
    <row r="63" spans="2:12" x14ac:dyDescent="0.2">
      <c r="C63" t="s">
        <v>23</v>
      </c>
      <c r="D63" s="3">
        <v>1502.2995870499999</v>
      </c>
      <c r="E63" s="3">
        <v>1945.6440091615</v>
      </c>
      <c r="F63" s="3">
        <v>2935.7301778883002</v>
      </c>
      <c r="G63" s="3">
        <v>1502.2995870499999</v>
      </c>
      <c r="H63" s="3">
        <v>1681.3686729912999</v>
      </c>
      <c r="I63" s="3">
        <v>1761.3279465794001</v>
      </c>
      <c r="J63" s="3"/>
      <c r="K63" s="3"/>
      <c r="L63" s="3"/>
    </row>
    <row r="64" spans="2:12" x14ac:dyDescent="0.2">
      <c r="C64" t="s">
        <v>24</v>
      </c>
      <c r="D64" s="3">
        <v>4090.3570214699998</v>
      </c>
      <c r="E64" s="3">
        <v>4313.7947765689996</v>
      </c>
      <c r="F64" s="3">
        <v>3923.1336902503999</v>
      </c>
      <c r="G64" s="3">
        <v>4090.3570214699998</v>
      </c>
      <c r="H64" s="3">
        <v>3994.5133215400001</v>
      </c>
      <c r="I64" s="3">
        <v>3886.4800560872</v>
      </c>
      <c r="J64" s="3"/>
      <c r="K64" s="3"/>
      <c r="L64" s="3"/>
    </row>
    <row r="65" spans="2:12" x14ac:dyDescent="0.2">
      <c r="C65" t="s">
        <v>25</v>
      </c>
      <c r="D65" s="3">
        <v>3786.0129558499998</v>
      </c>
      <c r="E65" s="3">
        <v>3183.7681591300002</v>
      </c>
      <c r="F65" s="3">
        <v>2768.0424123500002</v>
      </c>
      <c r="G65" s="3">
        <v>3786.0129558499998</v>
      </c>
      <c r="H65" s="3">
        <v>3492.4254602699998</v>
      </c>
      <c r="I65" s="3">
        <v>3290.15471755</v>
      </c>
      <c r="J65" s="3"/>
      <c r="K65" s="3"/>
      <c r="L65" s="3"/>
    </row>
    <row r="66" spans="2:12" x14ac:dyDescent="0.2">
      <c r="C66" t="s">
        <v>26</v>
      </c>
      <c r="D66" s="3">
        <v>3253.4822078699999</v>
      </c>
      <c r="E66" s="3">
        <v>3186.112231567</v>
      </c>
      <c r="F66" s="3">
        <v>3002.4100239324998</v>
      </c>
      <c r="G66" s="3">
        <v>3253.4822078699999</v>
      </c>
      <c r="H66" s="3">
        <v>3461.0104320400001</v>
      </c>
      <c r="I66" s="3">
        <v>3691.3545188409998</v>
      </c>
      <c r="J66" s="3"/>
      <c r="K66" s="3"/>
      <c r="L66" s="3"/>
    </row>
    <row r="67" spans="2:12" x14ac:dyDescent="0.2">
      <c r="C67" t="s">
        <v>8</v>
      </c>
      <c r="D67" s="3">
        <v>508.62285244998998</v>
      </c>
      <c r="E67" s="3">
        <v>753.30102933199998</v>
      </c>
      <c r="F67" s="3">
        <v>828.12705363716805</v>
      </c>
      <c r="G67" s="3">
        <v>508.62285244998998</v>
      </c>
      <c r="H67" s="3">
        <v>905.348773274</v>
      </c>
      <c r="I67" s="3">
        <v>903.57984675700004</v>
      </c>
      <c r="J67" s="3"/>
      <c r="K67" s="3"/>
      <c r="L67" s="3"/>
    </row>
    <row r="68" spans="2:12" x14ac:dyDescent="0.2">
      <c r="C68" t="s">
        <v>18</v>
      </c>
      <c r="D68" s="3">
        <v>51.530069752000003</v>
      </c>
      <c r="E68" s="3">
        <v>176.77584355900001</v>
      </c>
      <c r="F68" s="3">
        <v>448.15088397800002</v>
      </c>
      <c r="G68" s="3">
        <v>51.530069752000003</v>
      </c>
      <c r="H68" s="3">
        <v>105.518773866</v>
      </c>
      <c r="I68" s="3">
        <v>110.786831553</v>
      </c>
      <c r="J68" s="3"/>
      <c r="K68" s="3"/>
      <c r="L68" s="3"/>
    </row>
    <row r="69" spans="2:12" x14ac:dyDescent="0.2">
      <c r="C69" t="s">
        <v>21</v>
      </c>
      <c r="D69" s="3">
        <v>30.568076351999999</v>
      </c>
      <c r="E69" s="3">
        <v>44.081778559</v>
      </c>
      <c r="F69" s="3">
        <v>38.968300978000002</v>
      </c>
      <c r="G69" s="3">
        <v>30.568076351999999</v>
      </c>
      <c r="H69" s="3">
        <v>37.222874865999998</v>
      </c>
      <c r="I69" s="3">
        <v>27.917669553</v>
      </c>
      <c r="J69" s="3"/>
      <c r="K69" s="3"/>
      <c r="L69" s="3"/>
    </row>
    <row r="70" spans="2:12" x14ac:dyDescent="0.2">
      <c r="C70" t="s">
        <v>19</v>
      </c>
      <c r="D70" s="3">
        <v>0</v>
      </c>
      <c r="E70" s="3">
        <v>86.828843430000006</v>
      </c>
      <c r="F70" s="3">
        <v>335.03852518299999</v>
      </c>
      <c r="G70" s="3">
        <v>0</v>
      </c>
      <c r="H70" s="3">
        <v>0</v>
      </c>
      <c r="I70" s="3">
        <v>0</v>
      </c>
      <c r="J70" s="3"/>
      <c r="K70" s="3"/>
      <c r="L70" s="3"/>
    </row>
    <row r="71" spans="2:12" x14ac:dyDescent="0.2">
      <c r="C71" t="s">
        <v>20</v>
      </c>
      <c r="D71" s="3">
        <v>51.530069752000003</v>
      </c>
      <c r="E71" s="3">
        <v>89.947000129000003</v>
      </c>
      <c r="F71" s="3">
        <v>113.11235879500001</v>
      </c>
      <c r="G71" s="3">
        <v>51.530069752000003</v>
      </c>
      <c r="H71" s="3">
        <v>105.518773866</v>
      </c>
      <c r="I71" s="3">
        <v>110.786831553</v>
      </c>
      <c r="J71" s="3"/>
      <c r="K71" s="3"/>
      <c r="L71" s="3"/>
    </row>
    <row r="72" spans="2:12" x14ac:dyDescent="0.2">
      <c r="B72" t="s">
        <v>34</v>
      </c>
      <c r="C72" t="s">
        <v>22</v>
      </c>
      <c r="D72" s="3">
        <v>61.326101110000003</v>
      </c>
      <c r="E72" s="3">
        <v>61.326101110000003</v>
      </c>
      <c r="F72" s="3">
        <v>61.326101110000003</v>
      </c>
      <c r="G72" s="3">
        <v>61.326101110000003</v>
      </c>
      <c r="H72" s="3">
        <v>61.326101110000003</v>
      </c>
      <c r="I72" s="3">
        <v>61.326101110000003</v>
      </c>
      <c r="J72" s="3"/>
      <c r="K72" s="3"/>
      <c r="L72" s="3"/>
    </row>
    <row r="73" spans="2:12" x14ac:dyDescent="0.2">
      <c r="C73" t="s">
        <v>23</v>
      </c>
      <c r="D73" s="3">
        <v>1502.2995859499999</v>
      </c>
      <c r="E73" s="3">
        <v>1609.5117186673001</v>
      </c>
      <c r="F73" s="3">
        <v>1625.0541504659</v>
      </c>
      <c r="G73" s="3">
        <v>1502.2995858500001</v>
      </c>
      <c r="H73" s="3">
        <v>1561.610808503</v>
      </c>
      <c r="I73" s="3">
        <v>1419.4373812836</v>
      </c>
      <c r="J73" s="3"/>
      <c r="K73" s="3"/>
      <c r="L73" s="3"/>
    </row>
    <row r="74" spans="2:12" x14ac:dyDescent="0.2">
      <c r="C74" t="s">
        <v>24</v>
      </c>
      <c r="D74" s="3">
        <v>4090.3570214699998</v>
      </c>
      <c r="E74" s="3">
        <v>4758.691531681</v>
      </c>
      <c r="F74" s="3">
        <v>5017.7902355289998</v>
      </c>
      <c r="G74" s="3">
        <v>4090.3570214699998</v>
      </c>
      <c r="H74" s="3">
        <v>4143.7030411149999</v>
      </c>
      <c r="I74" s="3">
        <v>4204.3012876639996</v>
      </c>
      <c r="J74" s="3"/>
      <c r="K74" s="3"/>
      <c r="L74" s="3"/>
    </row>
    <row r="75" spans="2:12" x14ac:dyDescent="0.2">
      <c r="C75" t="s">
        <v>25</v>
      </c>
      <c r="D75" s="3">
        <v>3786.0129558499998</v>
      </c>
      <c r="E75" s="3">
        <v>3447.0399561059999</v>
      </c>
      <c r="F75" s="3">
        <v>3360.1858458709999</v>
      </c>
      <c r="G75" s="3">
        <v>3786.0129558499998</v>
      </c>
      <c r="H75" s="3">
        <v>3690.9326844900002</v>
      </c>
      <c r="I75" s="3">
        <v>3707.4760215599999</v>
      </c>
      <c r="J75" s="3"/>
      <c r="K75" s="3"/>
      <c r="L75" s="3"/>
    </row>
    <row r="76" spans="2:12" x14ac:dyDescent="0.2">
      <c r="C76" t="s">
        <v>26</v>
      </c>
      <c r="D76" s="3">
        <v>3253.4828219400001</v>
      </c>
      <c r="E76" s="3">
        <v>2814.0742604369998</v>
      </c>
      <c r="F76" s="3">
        <v>2626.2861644006998</v>
      </c>
      <c r="G76" s="3">
        <v>3253.4828219400001</v>
      </c>
      <c r="H76" s="3">
        <v>3233.07048945</v>
      </c>
      <c r="I76" s="3">
        <v>3298.1039697800002</v>
      </c>
      <c r="J76" s="3"/>
      <c r="K76" s="3"/>
      <c r="L76" s="3"/>
    </row>
    <row r="77" spans="2:12" x14ac:dyDescent="0.2">
      <c r="C77" t="s">
        <v>8</v>
      </c>
      <c r="D77" s="3">
        <v>508.62286354998997</v>
      </c>
      <c r="E77" s="3">
        <v>1027.3340917329999</v>
      </c>
      <c r="F77" s="3">
        <v>1066.2062246513301</v>
      </c>
      <c r="G77" s="3">
        <v>508.62286354998997</v>
      </c>
      <c r="H77" s="3">
        <v>1298.9889875199999</v>
      </c>
      <c r="I77" s="3">
        <v>1636.90027381647</v>
      </c>
      <c r="J77" s="3"/>
      <c r="K77" s="3"/>
      <c r="L77" s="3"/>
    </row>
    <row r="78" spans="2:12" x14ac:dyDescent="0.2">
      <c r="C78" t="s">
        <v>18</v>
      </c>
      <c r="D78" s="3">
        <v>51.530069752000003</v>
      </c>
      <c r="E78" s="3">
        <v>170.306657167</v>
      </c>
      <c r="F78" s="3">
        <v>373.29959270540002</v>
      </c>
      <c r="G78" s="3">
        <v>51.530069752000003</v>
      </c>
      <c r="H78" s="3">
        <v>79.395446094999997</v>
      </c>
      <c r="I78" s="3">
        <v>77.429047231469994</v>
      </c>
      <c r="J78" s="3"/>
      <c r="K78" s="3"/>
      <c r="L78" s="3"/>
    </row>
    <row r="79" spans="2:12" x14ac:dyDescent="0.2">
      <c r="C79" t="s">
        <v>21</v>
      </c>
      <c r="D79" s="3">
        <v>30.568076351999999</v>
      </c>
      <c r="E79" s="3">
        <v>7.766460167</v>
      </c>
      <c r="F79" s="3">
        <v>3.4740177054000001</v>
      </c>
      <c r="G79" s="3">
        <v>30.568076351999999</v>
      </c>
      <c r="H79" s="3">
        <v>4.3285360949999996</v>
      </c>
      <c r="I79" s="3">
        <v>2.12578423147</v>
      </c>
      <c r="J79" s="3"/>
      <c r="K79" s="3"/>
      <c r="L79" s="3"/>
    </row>
    <row r="80" spans="2:12" x14ac:dyDescent="0.2">
      <c r="C80" t="s">
        <v>19</v>
      </c>
      <c r="D80" s="3">
        <v>0</v>
      </c>
      <c r="E80" s="3">
        <v>79.586176945999995</v>
      </c>
      <c r="F80" s="3">
        <v>234.73642612699999</v>
      </c>
      <c r="G80" s="3">
        <v>0</v>
      </c>
      <c r="H80" s="3">
        <v>0</v>
      </c>
      <c r="I80" s="3">
        <v>0</v>
      </c>
      <c r="J80" s="3"/>
      <c r="K80" s="3"/>
      <c r="L80" s="3"/>
    </row>
    <row r="81" spans="1:12" x14ac:dyDescent="0.2">
      <c r="C81" t="s">
        <v>20</v>
      </c>
      <c r="D81" s="3">
        <v>51.530069752000003</v>
      </c>
      <c r="E81" s="3">
        <v>90.720480221000003</v>
      </c>
      <c r="F81" s="3">
        <v>138.5631665784</v>
      </c>
      <c r="G81" s="3">
        <v>51.530069752000003</v>
      </c>
      <c r="H81" s="3">
        <v>79.395446094999997</v>
      </c>
      <c r="I81" s="3">
        <v>77.429047231469994</v>
      </c>
      <c r="J81" s="3"/>
      <c r="K81" s="3"/>
      <c r="L81" s="3"/>
    </row>
    <row r="82" spans="1:12" x14ac:dyDescent="0.2">
      <c r="A82" t="s">
        <v>14</v>
      </c>
      <c r="B82" t="s">
        <v>32</v>
      </c>
      <c r="C82" t="s">
        <v>22</v>
      </c>
      <c r="D82" s="3">
        <v>62.963562500000002</v>
      </c>
      <c r="E82" s="3">
        <v>115.69141250000001</v>
      </c>
      <c r="F82" s="3">
        <v>115.9869125</v>
      </c>
      <c r="G82" s="3">
        <v>62.963562500000002</v>
      </c>
      <c r="H82" s="3">
        <v>115.69141250000001</v>
      </c>
      <c r="I82" s="3">
        <v>115.9869125</v>
      </c>
      <c r="J82" s="3"/>
      <c r="K82" s="3"/>
      <c r="L82" s="3"/>
    </row>
    <row r="83" spans="1:12" x14ac:dyDescent="0.2">
      <c r="C83" t="s">
        <v>23</v>
      </c>
      <c r="D83" s="3">
        <v>1582.7197000000001</v>
      </c>
      <c r="E83" s="3">
        <v>1507.826</v>
      </c>
      <c r="F83" s="3">
        <v>1646.4267</v>
      </c>
      <c r="G83" s="3">
        <v>1582.7197000000001</v>
      </c>
      <c r="H83" s="3">
        <v>1555.5518000000002</v>
      </c>
      <c r="I83" s="3">
        <v>1546.1321</v>
      </c>
      <c r="J83" s="3"/>
      <c r="K83" s="3"/>
      <c r="L83" s="3"/>
    </row>
    <row r="84" spans="1:12" x14ac:dyDescent="0.2">
      <c r="C84" t="s">
        <v>24</v>
      </c>
      <c r="D84" s="3">
        <v>3705.6420000000003</v>
      </c>
      <c r="E84" s="3">
        <v>3963.4136000000003</v>
      </c>
      <c r="F84" s="3">
        <v>4277.3544000000002</v>
      </c>
      <c r="G84" s="3">
        <v>3705.6420000000003</v>
      </c>
      <c r="H84" s="3">
        <v>3780.9536000000003</v>
      </c>
      <c r="I84" s="3">
        <v>4015.1040000000003</v>
      </c>
      <c r="J84" s="3"/>
      <c r="K84" s="3"/>
      <c r="L84" s="3"/>
    </row>
    <row r="85" spans="1:12" x14ac:dyDescent="0.2">
      <c r="C85" t="s">
        <v>25</v>
      </c>
      <c r="D85" s="3">
        <v>4427.9681</v>
      </c>
      <c r="E85" s="3">
        <v>4626.5797000000002</v>
      </c>
      <c r="F85" s="3">
        <v>4541.2937000000002</v>
      </c>
      <c r="G85" s="3">
        <v>4427.9681</v>
      </c>
      <c r="H85" s="3">
        <v>4662.7389000000003</v>
      </c>
      <c r="I85" s="3">
        <v>4835.4548000000004</v>
      </c>
      <c r="J85" s="3"/>
      <c r="K85" s="3"/>
      <c r="L85" s="3"/>
    </row>
    <row r="86" spans="1:12" x14ac:dyDescent="0.2">
      <c r="C86" t="s">
        <v>26</v>
      </c>
      <c r="D86" s="3">
        <v>3184.7665999999999</v>
      </c>
      <c r="E86" s="3">
        <v>2750.5316000000003</v>
      </c>
      <c r="F86" s="3">
        <v>2383.0925999999999</v>
      </c>
      <c r="G86" s="3">
        <v>3184.7665999999999</v>
      </c>
      <c r="H86" s="3">
        <v>2849.0970000000002</v>
      </c>
      <c r="I86" s="3">
        <v>2451.4706000000001</v>
      </c>
      <c r="J86" s="3"/>
      <c r="K86" s="3"/>
      <c r="L86" s="3"/>
    </row>
    <row r="87" spans="1:12" x14ac:dyDescent="0.2">
      <c r="C87" t="s">
        <v>8</v>
      </c>
      <c r="D87" s="3">
        <v>506.01231250000001</v>
      </c>
      <c r="E87" s="3">
        <v>551.43231249999997</v>
      </c>
      <c r="F87" s="3">
        <v>562.30937500000005</v>
      </c>
      <c r="G87" s="3">
        <v>506.02281249999999</v>
      </c>
      <c r="H87" s="3">
        <v>746.55081250000001</v>
      </c>
      <c r="I87" s="3">
        <v>700.17381250000005</v>
      </c>
      <c r="J87" s="3"/>
      <c r="K87" s="3"/>
      <c r="L87" s="3"/>
    </row>
    <row r="88" spans="1:12" x14ac:dyDescent="0.2">
      <c r="C88" t="s">
        <v>18</v>
      </c>
      <c r="D88" s="3">
        <v>52.837761718750002</v>
      </c>
      <c r="E88" s="3">
        <v>84.700371093750007</v>
      </c>
      <c r="F88" s="3">
        <v>226.07394970703126</v>
      </c>
      <c r="G88" s="3">
        <v>52.848291992187498</v>
      </c>
      <c r="H88" s="3">
        <v>77.867380859375004</v>
      </c>
      <c r="I88" s="3">
        <v>137.38232275390627</v>
      </c>
      <c r="J88" s="3"/>
      <c r="K88" s="3"/>
      <c r="L88" s="3"/>
    </row>
    <row r="89" spans="1:12" x14ac:dyDescent="0.2">
      <c r="C89" t="s">
        <v>21</v>
      </c>
      <c r="D89" s="3">
        <v>40.733421874999998</v>
      </c>
      <c r="E89" s="3">
        <v>10.36676953125</v>
      </c>
      <c r="F89" s="3">
        <v>1.9818559570312499</v>
      </c>
      <c r="G89" s="3">
        <v>40.733421874999998</v>
      </c>
      <c r="H89" s="3">
        <v>13.489580078125</v>
      </c>
      <c r="I89" s="3">
        <v>2.8045258789062499</v>
      </c>
      <c r="J89" s="3"/>
      <c r="K89" s="3"/>
      <c r="L89" s="3"/>
    </row>
    <row r="90" spans="1:12" x14ac:dyDescent="0.2">
      <c r="C90" t="s">
        <v>19</v>
      </c>
      <c r="D90" s="3">
        <v>0</v>
      </c>
      <c r="E90" s="3">
        <v>17.396160156250001</v>
      </c>
      <c r="F90" s="3">
        <v>130.69050000000001</v>
      </c>
      <c r="G90" s="3">
        <v>0</v>
      </c>
      <c r="H90" s="3">
        <v>0</v>
      </c>
      <c r="I90" s="3">
        <v>0</v>
      </c>
      <c r="J90" s="3"/>
      <c r="K90" s="3"/>
      <c r="L90" s="3"/>
    </row>
    <row r="91" spans="1:12" x14ac:dyDescent="0.2">
      <c r="C91" t="s">
        <v>20</v>
      </c>
      <c r="D91" s="3">
        <v>52.837769531250004</v>
      </c>
      <c r="E91" s="3">
        <v>67.304210937500002</v>
      </c>
      <c r="F91" s="3">
        <v>95.383460937500004</v>
      </c>
      <c r="G91" s="3">
        <v>52.848300781250003</v>
      </c>
      <c r="H91" s="3">
        <v>77.867382812499997</v>
      </c>
      <c r="I91" s="3">
        <v>137.38240625</v>
      </c>
      <c r="J91" s="3"/>
      <c r="K91" s="3"/>
      <c r="L91" s="3"/>
    </row>
    <row r="92" spans="1:12" x14ac:dyDescent="0.2">
      <c r="B92" t="s">
        <v>27</v>
      </c>
      <c r="C92" t="s">
        <v>22</v>
      </c>
      <c r="D92" s="3">
        <v>62.952943750000003</v>
      </c>
      <c r="E92" s="3">
        <v>110.65277500000001</v>
      </c>
      <c r="F92" s="3">
        <v>120.17278750000001</v>
      </c>
      <c r="G92" s="3">
        <v>62.952943750000003</v>
      </c>
      <c r="H92" s="3">
        <v>110.65277500000001</v>
      </c>
      <c r="I92" s="3">
        <v>120.17278750000001</v>
      </c>
      <c r="J92" s="3"/>
      <c r="K92" s="3"/>
      <c r="L92" s="3"/>
    </row>
    <row r="93" spans="1:12" x14ac:dyDescent="0.2">
      <c r="C93" t="s">
        <v>23</v>
      </c>
      <c r="D93" s="3">
        <v>1589.8543</v>
      </c>
      <c r="E93" s="3">
        <v>1833.9792</v>
      </c>
      <c r="F93" s="3">
        <v>1900.9470000000001</v>
      </c>
      <c r="G93" s="3">
        <v>1589.8543</v>
      </c>
      <c r="H93" s="3">
        <v>1819.2978000000001</v>
      </c>
      <c r="I93" s="3">
        <v>1818.7644</v>
      </c>
      <c r="J93" s="3"/>
      <c r="K93" s="3"/>
      <c r="L93" s="3"/>
    </row>
    <row r="94" spans="1:12" x14ac:dyDescent="0.2">
      <c r="C94" t="s">
        <v>24</v>
      </c>
      <c r="D94" s="3">
        <v>3704.2796000000003</v>
      </c>
      <c r="E94" s="3">
        <v>3684.0244000000002</v>
      </c>
      <c r="F94" s="3">
        <v>3873.07</v>
      </c>
      <c r="G94" s="3">
        <v>3704.2796000000003</v>
      </c>
      <c r="H94" s="3">
        <v>3471.846</v>
      </c>
      <c r="I94" s="3">
        <v>3466.7244000000001</v>
      </c>
      <c r="J94" s="3"/>
      <c r="K94" s="3"/>
      <c r="L94" s="3"/>
    </row>
    <row r="95" spans="1:12" x14ac:dyDescent="0.2">
      <c r="C95" t="s">
        <v>25</v>
      </c>
      <c r="D95" s="3">
        <v>4420.1794</v>
      </c>
      <c r="E95" s="3">
        <v>4173.3168999999998</v>
      </c>
      <c r="F95" s="3">
        <v>3923.7578000000003</v>
      </c>
      <c r="G95" s="3">
        <v>4420.1794</v>
      </c>
      <c r="H95" s="3">
        <v>4287.3287</v>
      </c>
      <c r="I95" s="3">
        <v>4263.0393000000004</v>
      </c>
      <c r="J95" s="3"/>
      <c r="K95" s="3"/>
      <c r="L95" s="3"/>
    </row>
    <row r="96" spans="1:12" x14ac:dyDescent="0.2">
      <c r="C96" t="s">
        <v>26</v>
      </c>
      <c r="D96" s="3">
        <v>3186.7950000000001</v>
      </c>
      <c r="E96" s="3">
        <v>3162.7136</v>
      </c>
      <c r="F96" s="3">
        <v>3146.1208000000001</v>
      </c>
      <c r="G96" s="3">
        <v>3186.7950000000001</v>
      </c>
      <c r="H96" s="3">
        <v>3274.9308000000001</v>
      </c>
      <c r="I96" s="3">
        <v>3295.3696</v>
      </c>
      <c r="J96" s="3"/>
      <c r="K96" s="3"/>
      <c r="L96" s="3"/>
    </row>
    <row r="97" spans="1:12" x14ac:dyDescent="0.2">
      <c r="C97" t="s">
        <v>8</v>
      </c>
      <c r="D97" s="3">
        <v>506.39500000000004</v>
      </c>
      <c r="E97" s="3">
        <v>520.00681250000002</v>
      </c>
      <c r="F97" s="3">
        <v>633.35950000000003</v>
      </c>
      <c r="G97" s="3">
        <v>506.3948125</v>
      </c>
      <c r="H97" s="3">
        <v>830.10862499999996</v>
      </c>
      <c r="I97" s="3">
        <v>1149.377</v>
      </c>
      <c r="J97" s="3"/>
      <c r="K97" s="3"/>
      <c r="L97" s="3"/>
    </row>
    <row r="98" spans="1:12" x14ac:dyDescent="0.2">
      <c r="C98" t="s">
        <v>18</v>
      </c>
      <c r="D98" s="3">
        <v>52.097459960937499</v>
      </c>
      <c r="E98" s="3">
        <v>145.62922265624999</v>
      </c>
      <c r="F98" s="3">
        <v>180.75557324218749</v>
      </c>
      <c r="G98" s="3">
        <v>52.097309570312504</v>
      </c>
      <c r="H98" s="3">
        <v>98.603162109375006</v>
      </c>
      <c r="I98" s="3">
        <v>116.4725517578125</v>
      </c>
      <c r="J98" s="3"/>
      <c r="K98" s="3"/>
      <c r="L98" s="3"/>
    </row>
    <row r="99" spans="1:12" x14ac:dyDescent="0.2">
      <c r="C99" t="s">
        <v>21</v>
      </c>
      <c r="D99" s="3">
        <v>41.043429687500002</v>
      </c>
      <c r="E99" s="3">
        <v>24.07951953125</v>
      </c>
      <c r="F99" s="3">
        <v>13.5028701171875</v>
      </c>
      <c r="G99" s="3">
        <v>41.043429687500002</v>
      </c>
      <c r="H99" s="3">
        <v>24.841779296875</v>
      </c>
      <c r="I99" s="3">
        <v>12.0109501953125</v>
      </c>
      <c r="J99" s="3"/>
      <c r="K99" s="3"/>
      <c r="L99" s="3"/>
    </row>
    <row r="100" spans="1:12" x14ac:dyDescent="0.2">
      <c r="C100" t="s">
        <v>19</v>
      </c>
      <c r="D100" s="3">
        <v>0</v>
      </c>
      <c r="E100" s="3">
        <v>40.354648437500003</v>
      </c>
      <c r="F100" s="3">
        <v>82.621039062500003</v>
      </c>
      <c r="G100" s="3">
        <v>0</v>
      </c>
      <c r="H100" s="3">
        <v>0</v>
      </c>
      <c r="I100" s="3">
        <v>0</v>
      </c>
      <c r="J100" s="3"/>
      <c r="K100" s="3"/>
      <c r="L100" s="3"/>
    </row>
    <row r="101" spans="1:12" x14ac:dyDescent="0.2">
      <c r="C101" t="s">
        <v>20</v>
      </c>
      <c r="D101" s="3">
        <v>52.097460937500003</v>
      </c>
      <c r="E101" s="3">
        <v>105.2746015625</v>
      </c>
      <c r="F101" s="3">
        <v>98.134476562499998</v>
      </c>
      <c r="G101" s="3">
        <v>52.09730859375</v>
      </c>
      <c r="H101" s="3">
        <v>98.603156249999998</v>
      </c>
      <c r="I101" s="3">
        <v>116.4725</v>
      </c>
      <c r="J101" s="3"/>
      <c r="K101" s="3"/>
      <c r="L101" s="3"/>
    </row>
    <row r="102" spans="1:12" x14ac:dyDescent="0.2">
      <c r="A102" t="s">
        <v>15</v>
      </c>
      <c r="B102" t="s">
        <v>32</v>
      </c>
      <c r="C102" t="s">
        <v>23</v>
      </c>
      <c r="D102" s="3">
        <v>1546.1589991043431</v>
      </c>
      <c r="E102" s="3">
        <v>1682.2991811632539</v>
      </c>
      <c r="F102" s="3">
        <v>1860.462585150085</v>
      </c>
      <c r="G102" s="3">
        <v>1546.1589991043431</v>
      </c>
      <c r="H102" s="3">
        <v>1690.3106932026269</v>
      </c>
      <c r="I102" s="3">
        <v>1697.5519269703286</v>
      </c>
      <c r="J102" s="3"/>
      <c r="K102" s="3"/>
      <c r="L102" s="3"/>
    </row>
    <row r="103" spans="1:12" x14ac:dyDescent="0.2">
      <c r="C103" t="s">
        <v>24</v>
      </c>
      <c r="D103" s="3">
        <v>3893.2683705335003</v>
      </c>
      <c r="E103" s="3">
        <v>4152.4086010207002</v>
      </c>
      <c r="F103" s="3">
        <v>4553.7827970912003</v>
      </c>
      <c r="G103" s="3">
        <v>3893.2683705335003</v>
      </c>
      <c r="H103" s="3">
        <v>3883.3837051611999</v>
      </c>
      <c r="I103" s="3">
        <v>3986.7987611714998</v>
      </c>
      <c r="J103" s="3"/>
      <c r="K103" s="3"/>
      <c r="L103" s="3"/>
    </row>
    <row r="104" spans="1:12" x14ac:dyDescent="0.2">
      <c r="C104" t="s">
        <v>25</v>
      </c>
      <c r="D104" s="3">
        <v>3619.7493562466602</v>
      </c>
      <c r="E104" s="3">
        <v>3525.3674131909902</v>
      </c>
      <c r="F104" s="3">
        <v>3637.7994548779898</v>
      </c>
      <c r="G104" s="3">
        <v>3619.7493562466602</v>
      </c>
      <c r="H104" s="3">
        <v>3509.7540157133599</v>
      </c>
      <c r="I104" s="3">
        <v>3588.9206865804099</v>
      </c>
      <c r="J104" s="3"/>
      <c r="K104" s="3"/>
      <c r="L104" s="3"/>
    </row>
    <row r="105" spans="1:12" x14ac:dyDescent="0.2">
      <c r="C105" t="s">
        <v>26</v>
      </c>
      <c r="D105" s="3">
        <v>3417.4106051053745</v>
      </c>
      <c r="E105" s="3">
        <v>3116.512135614933</v>
      </c>
      <c r="F105" s="3">
        <v>2424.5424938706033</v>
      </c>
      <c r="G105" s="3">
        <v>3417.4106051053745</v>
      </c>
      <c r="H105" s="3">
        <v>3393.1389169126896</v>
      </c>
      <c r="I105" s="3">
        <v>3203.315956267651</v>
      </c>
      <c r="J105" s="3"/>
      <c r="K105" s="3"/>
      <c r="L105" s="3"/>
    </row>
    <row r="106" spans="1:12" x14ac:dyDescent="0.2">
      <c r="C106" t="s">
        <v>8</v>
      </c>
      <c r="D106" s="3">
        <v>500.57499999999999</v>
      </c>
      <c r="E106" s="3">
        <v>645.79200000000003</v>
      </c>
      <c r="F106" s="3">
        <v>737</v>
      </c>
      <c r="G106" s="3">
        <v>500.58699999999999</v>
      </c>
      <c r="H106" s="3">
        <v>769.93500000000006</v>
      </c>
      <c r="I106" s="3">
        <v>952.37899999999991</v>
      </c>
      <c r="J106" s="3"/>
      <c r="K106" s="3"/>
      <c r="L106" s="3"/>
    </row>
    <row r="107" spans="1:12" x14ac:dyDescent="0.2">
      <c r="C107" t="s">
        <v>18</v>
      </c>
      <c r="D107" s="3">
        <v>54.822000000000003</v>
      </c>
      <c r="E107" s="3">
        <v>61.587000000000003</v>
      </c>
      <c r="F107" s="3">
        <v>190.54600000000002</v>
      </c>
      <c r="G107" s="3">
        <v>54.835999999999999</v>
      </c>
      <c r="H107" s="3">
        <v>42.698</v>
      </c>
      <c r="I107" s="3">
        <v>74.210999999999999</v>
      </c>
      <c r="J107" s="3"/>
      <c r="K107" s="3"/>
      <c r="L107" s="3"/>
    </row>
    <row r="108" spans="1:12" x14ac:dyDescent="0.2">
      <c r="C108" t="s">
        <v>21</v>
      </c>
      <c r="D108" s="3">
        <v>30.21874</v>
      </c>
      <c r="E108" s="3">
        <v>5.0000000000000002E-5</v>
      </c>
      <c r="F108" s="3">
        <v>0</v>
      </c>
      <c r="G108" s="3">
        <v>30.21874</v>
      </c>
      <c r="H108" s="3">
        <v>5.0000000000000002E-5</v>
      </c>
      <c r="I108" s="3">
        <v>0</v>
      </c>
      <c r="J108" s="3"/>
      <c r="K108" s="3"/>
      <c r="L108" s="3"/>
    </row>
    <row r="109" spans="1:12" x14ac:dyDescent="0.2">
      <c r="C109" t="s">
        <v>19</v>
      </c>
      <c r="D109" s="3">
        <v>0</v>
      </c>
      <c r="E109" s="3">
        <v>36.061</v>
      </c>
      <c r="F109" s="3">
        <v>139.399</v>
      </c>
      <c r="G109" s="3">
        <v>0</v>
      </c>
      <c r="H109" s="3">
        <v>0</v>
      </c>
      <c r="I109" s="3">
        <v>0</v>
      </c>
      <c r="J109" s="3"/>
      <c r="K109" s="3"/>
      <c r="L109" s="3"/>
    </row>
    <row r="110" spans="1:12" x14ac:dyDescent="0.2">
      <c r="C110" t="s">
        <v>20</v>
      </c>
      <c r="D110" s="3">
        <v>54.822000000000003</v>
      </c>
      <c r="E110" s="3">
        <v>25.526</v>
      </c>
      <c r="F110" s="3">
        <v>51.146999999999998</v>
      </c>
      <c r="G110" s="3">
        <v>54.835999999999999</v>
      </c>
      <c r="H110" s="3">
        <v>42.698</v>
      </c>
      <c r="I110" s="3">
        <v>74.210999999999999</v>
      </c>
      <c r="J110" s="3"/>
      <c r="K110" s="3"/>
      <c r="L110" s="3"/>
    </row>
    <row r="111" spans="1:12" x14ac:dyDescent="0.2">
      <c r="B111" t="s">
        <v>27</v>
      </c>
      <c r="C111" t="s">
        <v>23</v>
      </c>
      <c r="D111" s="3">
        <v>1546.1589991043431</v>
      </c>
      <c r="E111" s="3">
        <v>1777.0416138317346</v>
      </c>
      <c r="F111" s="3">
        <v>2042.0053261949051</v>
      </c>
      <c r="G111" s="3">
        <v>1546.1589991043431</v>
      </c>
      <c r="H111" s="3">
        <v>1754.9108572145344</v>
      </c>
      <c r="I111" s="3">
        <v>1940.4000707945477</v>
      </c>
      <c r="J111" s="3"/>
      <c r="K111" s="3"/>
      <c r="L111" s="3"/>
    </row>
    <row r="112" spans="1:12" x14ac:dyDescent="0.2">
      <c r="C112" t="s">
        <v>24</v>
      </c>
      <c r="D112" s="3">
        <v>3893.2683705335003</v>
      </c>
      <c r="E112" s="3">
        <v>4049.2384951163999</v>
      </c>
      <c r="F112" s="3">
        <v>4479.12802749</v>
      </c>
      <c r="G112" s="3">
        <v>3893.2683705335003</v>
      </c>
      <c r="H112" s="3">
        <v>3834.5302825423005</v>
      </c>
      <c r="I112" s="3">
        <v>3877.1602821457991</v>
      </c>
      <c r="J112" s="3"/>
      <c r="K112" s="3"/>
      <c r="L112" s="3"/>
    </row>
    <row r="113" spans="1:12" x14ac:dyDescent="0.2">
      <c r="C113" t="s">
        <v>25</v>
      </c>
      <c r="D113" s="3">
        <v>3619.7493562466602</v>
      </c>
      <c r="E113" s="3">
        <v>3369.7113424672698</v>
      </c>
      <c r="F113" s="3">
        <v>3342.3508067790599</v>
      </c>
      <c r="G113" s="3">
        <v>3619.7493562466602</v>
      </c>
      <c r="H113" s="3">
        <v>3356.32698491975</v>
      </c>
      <c r="I113" s="3">
        <v>3029.1533679055501</v>
      </c>
      <c r="J113" s="3"/>
      <c r="K113" s="3"/>
      <c r="L113" s="3"/>
    </row>
    <row r="114" spans="1:12" x14ac:dyDescent="0.2">
      <c r="C114" t="s">
        <v>26</v>
      </c>
      <c r="D114" s="3">
        <v>3417.4106051053745</v>
      </c>
      <c r="E114" s="3">
        <v>3280.5958795744777</v>
      </c>
      <c r="F114" s="3">
        <v>2613.1031705259061</v>
      </c>
      <c r="G114" s="3">
        <v>3417.4106051053745</v>
      </c>
      <c r="H114" s="3">
        <v>3530.8192063132929</v>
      </c>
      <c r="I114" s="3">
        <v>3629.8736101439872</v>
      </c>
      <c r="J114" s="3"/>
      <c r="K114" s="3"/>
      <c r="L114" s="3"/>
    </row>
    <row r="115" spans="1:12" x14ac:dyDescent="0.2">
      <c r="C115" t="s">
        <v>8</v>
      </c>
      <c r="D115" s="3">
        <v>500.98199999999997</v>
      </c>
      <c r="E115" s="3">
        <v>660.03499999999997</v>
      </c>
      <c r="F115" s="3">
        <v>928.25199999999995</v>
      </c>
      <c r="G115" s="3">
        <v>500.99399999999997</v>
      </c>
      <c r="H115" s="3">
        <v>842.36</v>
      </c>
      <c r="I115" s="3">
        <v>1304.2539999999999</v>
      </c>
      <c r="J115" s="3"/>
      <c r="K115" s="3"/>
      <c r="L115" s="3"/>
    </row>
    <row r="116" spans="1:12" x14ac:dyDescent="0.2">
      <c r="C116" t="s">
        <v>18</v>
      </c>
      <c r="D116" s="3">
        <v>54.988</v>
      </c>
      <c r="E116" s="3">
        <v>87.283999999999992</v>
      </c>
      <c r="F116" s="3">
        <v>206.10599999999999</v>
      </c>
      <c r="G116" s="3">
        <v>55.002000000000002</v>
      </c>
      <c r="H116" s="3">
        <v>59.491999999999997</v>
      </c>
      <c r="I116" s="3">
        <v>65.66</v>
      </c>
      <c r="J116" s="3"/>
      <c r="K116" s="3"/>
      <c r="L116" s="3"/>
    </row>
    <row r="117" spans="1:12" x14ac:dyDescent="0.2">
      <c r="C117" t="s">
        <v>21</v>
      </c>
      <c r="D117" s="3">
        <v>30.50309</v>
      </c>
      <c r="E117" s="3">
        <v>18.018450000000001</v>
      </c>
      <c r="F117" s="3">
        <v>0</v>
      </c>
      <c r="G117" s="3">
        <v>30.50309</v>
      </c>
      <c r="H117" s="3">
        <v>18.018450000000001</v>
      </c>
      <c r="I117" s="3">
        <v>0</v>
      </c>
      <c r="J117" s="3"/>
      <c r="K117" s="3"/>
      <c r="L117" s="3"/>
    </row>
    <row r="118" spans="1:12" x14ac:dyDescent="0.2">
      <c r="C118" t="s">
        <v>19</v>
      </c>
      <c r="D118" s="3">
        <v>0</v>
      </c>
      <c r="E118" s="3">
        <v>11.371</v>
      </c>
      <c r="F118" s="3">
        <v>157.56</v>
      </c>
      <c r="G118" s="3">
        <v>0</v>
      </c>
      <c r="H118" s="3">
        <v>0</v>
      </c>
      <c r="I118" s="3">
        <v>0</v>
      </c>
      <c r="J118" s="3"/>
      <c r="K118" s="3"/>
      <c r="L118" s="3"/>
    </row>
    <row r="119" spans="1:12" x14ac:dyDescent="0.2">
      <c r="C119" t="s">
        <v>20</v>
      </c>
      <c r="D119" s="3">
        <v>54.988</v>
      </c>
      <c r="E119" s="3">
        <v>75.912999999999997</v>
      </c>
      <c r="F119" s="3">
        <v>48.545999999999999</v>
      </c>
      <c r="G119" s="3">
        <v>55.002000000000002</v>
      </c>
      <c r="H119" s="3">
        <v>59.491999999999997</v>
      </c>
      <c r="I119" s="3">
        <v>65.66</v>
      </c>
      <c r="J119" s="3"/>
      <c r="K119" s="3"/>
      <c r="L119" s="3"/>
    </row>
    <row r="120" spans="1:12" x14ac:dyDescent="0.2">
      <c r="A120" t="s">
        <v>16</v>
      </c>
      <c r="B120" t="s">
        <v>32</v>
      </c>
      <c r="C120" t="s">
        <v>22</v>
      </c>
      <c r="D120" s="3">
        <v>132.76650000000001</v>
      </c>
      <c r="E120" s="3">
        <v>132.76650000000001</v>
      </c>
      <c r="F120" s="3">
        <v>132.76650000000001</v>
      </c>
      <c r="G120" s="3">
        <v>132.76650000000001</v>
      </c>
      <c r="H120" s="3">
        <v>132.76650000000001</v>
      </c>
      <c r="I120" s="3">
        <v>132.76650000000001</v>
      </c>
      <c r="J120" s="3"/>
      <c r="K120" s="3"/>
      <c r="L120" s="3"/>
    </row>
    <row r="121" spans="1:12" x14ac:dyDescent="0.2">
      <c r="C121" t="s">
        <v>23</v>
      </c>
      <c r="D121" s="3">
        <v>1525.1056000000001</v>
      </c>
      <c r="E121" s="3">
        <v>1757.4618</v>
      </c>
      <c r="F121" s="3">
        <v>1849.8549</v>
      </c>
      <c r="G121" s="3">
        <v>1520.6939</v>
      </c>
      <c r="H121" s="3">
        <v>1726.6234999999999</v>
      </c>
      <c r="I121" s="3">
        <v>1090.5274999999999</v>
      </c>
      <c r="J121" s="3"/>
      <c r="K121" s="3"/>
      <c r="L121" s="3"/>
    </row>
    <row r="122" spans="1:12" x14ac:dyDescent="0.2">
      <c r="C122" t="s">
        <v>24</v>
      </c>
      <c r="D122" s="3">
        <v>4149.2401</v>
      </c>
      <c r="E122" s="3">
        <v>4135.6849000000002</v>
      </c>
      <c r="F122" s="3">
        <v>4143.2398999999996</v>
      </c>
      <c r="G122" s="3">
        <v>4161.5461999999998</v>
      </c>
      <c r="H122" s="3">
        <v>4077.3440999999998</v>
      </c>
      <c r="I122" s="3">
        <v>4194.7484999999997</v>
      </c>
      <c r="J122" s="3"/>
      <c r="K122" s="3"/>
      <c r="L122" s="3"/>
    </row>
    <row r="123" spans="1:12" x14ac:dyDescent="0.2">
      <c r="C123" t="s">
        <v>25</v>
      </c>
      <c r="D123" s="3">
        <v>4004.6021000000001</v>
      </c>
      <c r="E123" s="3">
        <v>4025.2386999999999</v>
      </c>
      <c r="F123" s="3">
        <v>4110.7109</v>
      </c>
      <c r="G123" s="3">
        <v>4007.6109999999999</v>
      </c>
      <c r="H123" s="3">
        <v>4039.8908999999999</v>
      </c>
      <c r="I123" s="3">
        <v>4598.5915999999997</v>
      </c>
      <c r="J123" s="3"/>
      <c r="K123" s="3"/>
      <c r="L123" s="3"/>
    </row>
    <row r="124" spans="1:12" x14ac:dyDescent="0.2">
      <c r="C124" t="s">
        <v>26</v>
      </c>
      <c r="D124" s="3">
        <v>3095.6156999999998</v>
      </c>
      <c r="E124" s="3">
        <v>2856.1779999999999</v>
      </c>
      <c r="F124" s="3">
        <v>2670.7577000000001</v>
      </c>
      <c r="G124" s="3">
        <v>3084.7123999999999</v>
      </c>
      <c r="H124" s="3">
        <v>2930.7049000000002</v>
      </c>
      <c r="I124" s="3">
        <v>2890.6959000000002</v>
      </c>
      <c r="J124" s="3"/>
      <c r="K124" s="3"/>
      <c r="L124" s="3"/>
    </row>
    <row r="125" spans="1:12" x14ac:dyDescent="0.2">
      <c r="C125" t="s">
        <v>8</v>
      </c>
      <c r="D125" s="3">
        <v>493.7</v>
      </c>
      <c r="E125" s="3">
        <v>575.20000000000005</v>
      </c>
      <c r="F125" s="3">
        <v>577.6</v>
      </c>
      <c r="G125" s="3">
        <v>493.7</v>
      </c>
      <c r="H125" s="3">
        <v>723.8</v>
      </c>
      <c r="I125" s="3">
        <v>622.4</v>
      </c>
      <c r="J125" s="3"/>
      <c r="K125" s="3"/>
      <c r="L125" s="3"/>
    </row>
    <row r="126" spans="1:12" x14ac:dyDescent="0.2">
      <c r="C126" t="s">
        <v>18</v>
      </c>
      <c r="D126" s="3">
        <v>59.9</v>
      </c>
      <c r="E126" s="3">
        <v>86.75</v>
      </c>
      <c r="F126" s="3">
        <v>227.5</v>
      </c>
      <c r="G126" s="3">
        <v>59.9</v>
      </c>
      <c r="H126" s="3">
        <v>51.76</v>
      </c>
      <c r="I126" s="3">
        <v>106.2</v>
      </c>
      <c r="J126" s="3"/>
      <c r="K126" s="3"/>
      <c r="L126" s="3"/>
    </row>
    <row r="127" spans="1:12" x14ac:dyDescent="0.2">
      <c r="C127" t="s">
        <v>21</v>
      </c>
      <c r="D127" s="3">
        <v>33.83</v>
      </c>
      <c r="E127" s="3">
        <v>0</v>
      </c>
      <c r="F127" s="3">
        <v>0</v>
      </c>
      <c r="G127" s="3">
        <v>33.83</v>
      </c>
      <c r="H127" s="3">
        <v>0</v>
      </c>
      <c r="I127" s="3">
        <v>0</v>
      </c>
      <c r="J127" s="3"/>
      <c r="K127" s="3"/>
      <c r="L127" s="3"/>
    </row>
    <row r="128" spans="1:12" x14ac:dyDescent="0.2">
      <c r="C128" t="s">
        <v>19</v>
      </c>
      <c r="D128" s="3">
        <v>0</v>
      </c>
      <c r="E128" s="3">
        <v>49.67</v>
      </c>
      <c r="F128" s="3">
        <v>213.6</v>
      </c>
      <c r="G128" s="3">
        <v>0</v>
      </c>
      <c r="H128" s="3">
        <v>0</v>
      </c>
      <c r="I128" s="3">
        <v>0</v>
      </c>
      <c r="J128" s="3"/>
      <c r="K128" s="3"/>
      <c r="L128" s="3"/>
    </row>
    <row r="129" spans="2:12" x14ac:dyDescent="0.2">
      <c r="C129" t="s">
        <v>20</v>
      </c>
      <c r="D129" s="3">
        <v>59.9</v>
      </c>
      <c r="E129" s="3">
        <v>37.08</v>
      </c>
      <c r="F129" s="3">
        <v>13.94</v>
      </c>
      <c r="G129" s="3">
        <v>59.9</v>
      </c>
      <c r="H129" s="3">
        <v>51.76</v>
      </c>
      <c r="I129" s="3">
        <v>106.2</v>
      </c>
      <c r="J129" s="3"/>
      <c r="K129" s="3"/>
      <c r="L129" s="3"/>
    </row>
    <row r="130" spans="2:12" x14ac:dyDescent="0.2">
      <c r="B130" t="s">
        <v>27</v>
      </c>
      <c r="C130" t="s">
        <v>22</v>
      </c>
      <c r="D130" s="3">
        <v>132.76650000000001</v>
      </c>
      <c r="E130" s="3">
        <v>132.76650000000001</v>
      </c>
      <c r="F130" s="3">
        <v>132.76650000000001</v>
      </c>
      <c r="G130" s="3">
        <v>132.76650000000001</v>
      </c>
      <c r="H130" s="3">
        <v>132.76650000000001</v>
      </c>
      <c r="I130" s="3">
        <v>132.76650000000001</v>
      </c>
      <c r="J130" s="3"/>
      <c r="K130" s="3"/>
      <c r="L130" s="3"/>
    </row>
    <row r="131" spans="2:12" x14ac:dyDescent="0.2">
      <c r="C131" t="s">
        <v>23</v>
      </c>
      <c r="D131" s="3">
        <v>1518.0651</v>
      </c>
      <c r="E131" s="3">
        <v>1957.2405000000001</v>
      </c>
      <c r="F131" s="3">
        <v>2273.9697000000001</v>
      </c>
      <c r="G131" s="3">
        <v>1529.4804999999999</v>
      </c>
      <c r="H131" s="3">
        <v>1803.7806</v>
      </c>
      <c r="I131" s="3">
        <v>1817.9954</v>
      </c>
      <c r="J131" s="3"/>
      <c r="K131" s="3"/>
      <c r="L131" s="3"/>
    </row>
    <row r="132" spans="2:12" x14ac:dyDescent="0.2">
      <c r="C132" t="s">
        <v>24</v>
      </c>
      <c r="D132" s="3">
        <v>4174.6517999999996</v>
      </c>
      <c r="E132" s="3">
        <v>4079.7793000000001</v>
      </c>
      <c r="F132" s="3">
        <v>4082.3681000000001</v>
      </c>
      <c r="G132" s="3">
        <v>4156.1334999999999</v>
      </c>
      <c r="H132" s="3">
        <v>4022.0857000000001</v>
      </c>
      <c r="I132" s="3">
        <v>4026.9573</v>
      </c>
      <c r="J132" s="3"/>
      <c r="K132" s="3"/>
      <c r="L132" s="3"/>
    </row>
    <row r="133" spans="2:12" x14ac:dyDescent="0.2">
      <c r="C133" t="s">
        <v>25</v>
      </c>
      <c r="D133" s="3">
        <v>3999.6520999999998</v>
      </c>
      <c r="E133" s="3">
        <v>4008.1732000000002</v>
      </c>
      <c r="F133" s="3">
        <v>4051.3591999999999</v>
      </c>
      <c r="G133" s="3">
        <v>4003.5654</v>
      </c>
      <c r="H133" s="3">
        <v>3985.6205</v>
      </c>
      <c r="I133" s="3">
        <v>4032.2024999999999</v>
      </c>
      <c r="J133" s="3"/>
      <c r="K133" s="3"/>
      <c r="L133" s="3"/>
    </row>
    <row r="134" spans="2:12" x14ac:dyDescent="0.2">
      <c r="C134" t="s">
        <v>26</v>
      </c>
      <c r="D134" s="3">
        <v>3082.1945000000001</v>
      </c>
      <c r="E134" s="3">
        <v>2729.3703999999998</v>
      </c>
      <c r="F134" s="3">
        <v>2366.8663999999999</v>
      </c>
      <c r="G134" s="3">
        <v>3085.3842</v>
      </c>
      <c r="H134" s="3">
        <v>2963.0765999999999</v>
      </c>
      <c r="I134" s="3">
        <v>2897.4081999999999</v>
      </c>
      <c r="J134" s="3"/>
      <c r="K134" s="3"/>
      <c r="L134" s="3"/>
    </row>
    <row r="135" spans="2:12" x14ac:dyDescent="0.2">
      <c r="C135" t="s">
        <v>8</v>
      </c>
      <c r="D135" s="3">
        <v>497.9</v>
      </c>
      <c r="E135" s="3">
        <v>620.9</v>
      </c>
      <c r="F135" s="3">
        <v>907.5</v>
      </c>
      <c r="G135" s="3">
        <v>497.9</v>
      </c>
      <c r="H135" s="3">
        <v>902.1</v>
      </c>
      <c r="I135" s="3">
        <v>1223</v>
      </c>
      <c r="J135" s="3"/>
      <c r="K135" s="3"/>
      <c r="L135" s="3"/>
    </row>
    <row r="136" spans="2:12" x14ac:dyDescent="0.2">
      <c r="C136" t="s">
        <v>18</v>
      </c>
      <c r="D136" s="3">
        <v>59.41</v>
      </c>
      <c r="E136" s="3">
        <v>127.8</v>
      </c>
      <c r="F136" s="3">
        <v>323.39999999999998</v>
      </c>
      <c r="G136" s="3">
        <v>59.41</v>
      </c>
      <c r="H136" s="3">
        <v>57.22</v>
      </c>
      <c r="I136" s="3">
        <v>81.569999999999993</v>
      </c>
      <c r="J136" s="3"/>
      <c r="K136" s="3"/>
      <c r="L136" s="3"/>
    </row>
    <row r="137" spans="2:12" x14ac:dyDescent="0.2">
      <c r="C137" t="s">
        <v>21</v>
      </c>
      <c r="D137" s="3">
        <v>33.49</v>
      </c>
      <c r="E137" s="3">
        <v>0</v>
      </c>
      <c r="F137" s="3">
        <v>0</v>
      </c>
      <c r="G137" s="3">
        <v>33.49</v>
      </c>
      <c r="H137" s="3">
        <v>0</v>
      </c>
      <c r="I137" s="3">
        <v>0</v>
      </c>
      <c r="J137" s="3"/>
      <c r="K137" s="3"/>
      <c r="L137" s="3"/>
    </row>
    <row r="138" spans="2:12" x14ac:dyDescent="0.2">
      <c r="C138" t="s">
        <v>19</v>
      </c>
      <c r="D138" s="3">
        <v>0</v>
      </c>
      <c r="E138" s="3">
        <v>95.65</v>
      </c>
      <c r="F138" s="3">
        <v>293</v>
      </c>
      <c r="G138" s="3">
        <v>0</v>
      </c>
      <c r="H138" s="3">
        <v>0</v>
      </c>
      <c r="I138" s="3">
        <v>0</v>
      </c>
      <c r="J138" s="3"/>
      <c r="K138" s="3"/>
      <c r="L138" s="3"/>
    </row>
    <row r="139" spans="2:12" x14ac:dyDescent="0.2">
      <c r="C139" t="s">
        <v>20</v>
      </c>
      <c r="D139" s="3">
        <v>59.41</v>
      </c>
      <c r="E139" s="3">
        <v>32.11</v>
      </c>
      <c r="F139" s="3">
        <v>30.4</v>
      </c>
      <c r="G139" s="3">
        <v>59.41</v>
      </c>
      <c r="H139" s="3">
        <v>57.22</v>
      </c>
      <c r="I139" s="3">
        <v>81.569999999999993</v>
      </c>
      <c r="J139" s="3"/>
      <c r="K139" s="3"/>
      <c r="L139" s="3"/>
    </row>
    <row r="140" spans="2:12" x14ac:dyDescent="0.2">
      <c r="B140" t="s">
        <v>34</v>
      </c>
      <c r="C140" t="s">
        <v>22</v>
      </c>
      <c r="D140" s="3">
        <v>132.76650000000001</v>
      </c>
      <c r="E140" s="3">
        <v>132.76650000000001</v>
      </c>
      <c r="F140" s="3">
        <v>132.76650000000001</v>
      </c>
      <c r="G140" s="3">
        <v>132.76650000000001</v>
      </c>
      <c r="H140" s="3">
        <v>132.76650000000001</v>
      </c>
      <c r="I140" s="3">
        <v>132.76650000000001</v>
      </c>
      <c r="J140" s="3"/>
      <c r="K140" s="3"/>
      <c r="L140" s="3"/>
    </row>
    <row r="141" spans="2:12" x14ac:dyDescent="0.2">
      <c r="C141" t="s">
        <v>23</v>
      </c>
      <c r="D141" s="3">
        <v>1518.4997000000001</v>
      </c>
      <c r="E141" s="3">
        <v>1997.6295</v>
      </c>
      <c r="F141" s="3">
        <v>2387.3233</v>
      </c>
      <c r="G141" s="3">
        <v>1523.962</v>
      </c>
      <c r="H141" s="3">
        <v>1850.6769999999999</v>
      </c>
      <c r="I141" s="3">
        <v>1792.317</v>
      </c>
      <c r="J141" s="3"/>
      <c r="K141" s="3"/>
      <c r="L141" s="3"/>
    </row>
    <row r="142" spans="2:12" x14ac:dyDescent="0.2">
      <c r="C142" t="s">
        <v>24</v>
      </c>
      <c r="D142" s="3">
        <v>4154.5514000000003</v>
      </c>
      <c r="E142" s="3">
        <v>4143.2464</v>
      </c>
      <c r="F142" s="3">
        <v>4146.8023000000003</v>
      </c>
      <c r="G142" s="3">
        <v>4172.4209000000001</v>
      </c>
      <c r="H142" s="3">
        <v>3949.0909000000001</v>
      </c>
      <c r="I142" s="3">
        <v>3969.1988999999999</v>
      </c>
      <c r="J142" s="3"/>
      <c r="K142" s="3"/>
      <c r="L142" s="3"/>
    </row>
    <row r="143" spans="2:12" x14ac:dyDescent="0.2">
      <c r="C143" t="s">
        <v>25</v>
      </c>
      <c r="D143" s="3">
        <v>4016.8607000000002</v>
      </c>
      <c r="E143" s="3">
        <v>4044.0680000000002</v>
      </c>
      <c r="F143" s="3">
        <v>4064.4081999999999</v>
      </c>
      <c r="G143" s="3">
        <v>3993.1268</v>
      </c>
      <c r="H143" s="3">
        <v>4037.3283999999999</v>
      </c>
      <c r="I143" s="3">
        <v>4169.2386999999999</v>
      </c>
      <c r="J143" s="3"/>
      <c r="K143" s="3"/>
      <c r="L143" s="3"/>
    </row>
    <row r="144" spans="2:12" x14ac:dyDescent="0.2">
      <c r="C144" t="s">
        <v>26</v>
      </c>
      <c r="D144" s="3">
        <v>3084.6516999999999</v>
      </c>
      <c r="E144" s="3">
        <v>2589.6196</v>
      </c>
      <c r="F144" s="3">
        <v>2176.0297</v>
      </c>
      <c r="G144" s="3">
        <v>3085.0538000000001</v>
      </c>
      <c r="H144" s="3">
        <v>2937.4672</v>
      </c>
      <c r="I144" s="3">
        <v>2843.8089</v>
      </c>
      <c r="J144" s="3"/>
      <c r="K144" s="3"/>
      <c r="L144" s="3"/>
    </row>
    <row r="145" spans="1:12" x14ac:dyDescent="0.2">
      <c r="C145" t="s">
        <v>8</v>
      </c>
      <c r="D145" s="3">
        <v>502.7</v>
      </c>
      <c r="E145" s="3">
        <v>815.9</v>
      </c>
      <c r="F145" s="3">
        <v>1141</v>
      </c>
      <c r="G145" s="3">
        <v>502.7</v>
      </c>
      <c r="H145" s="3">
        <v>1170</v>
      </c>
      <c r="I145" s="3">
        <v>1824</v>
      </c>
      <c r="J145" s="3"/>
      <c r="K145" s="3"/>
      <c r="L145" s="3"/>
    </row>
    <row r="146" spans="1:12" x14ac:dyDescent="0.2">
      <c r="C146" t="s">
        <v>18</v>
      </c>
      <c r="D146" s="3">
        <v>59.83</v>
      </c>
      <c r="E146" s="3">
        <v>178.4</v>
      </c>
      <c r="F146" s="3">
        <v>477</v>
      </c>
      <c r="G146" s="3">
        <v>59.83</v>
      </c>
      <c r="H146" s="3">
        <v>47.73</v>
      </c>
      <c r="I146" s="3">
        <v>74.900000000000006</v>
      </c>
      <c r="J146" s="3"/>
      <c r="K146" s="3"/>
      <c r="L146" s="3"/>
    </row>
    <row r="147" spans="1:12" x14ac:dyDescent="0.2">
      <c r="C147" t="s">
        <v>21</v>
      </c>
      <c r="D147" s="3">
        <v>33.83</v>
      </c>
      <c r="E147" s="3">
        <v>0</v>
      </c>
      <c r="F147" s="3">
        <v>0</v>
      </c>
      <c r="G147" s="3">
        <v>33.83</v>
      </c>
      <c r="H147" s="3">
        <v>0</v>
      </c>
      <c r="I147" s="3">
        <v>0</v>
      </c>
      <c r="J147" s="3"/>
      <c r="K147" s="3"/>
      <c r="L147" s="3"/>
    </row>
    <row r="148" spans="1:12" x14ac:dyDescent="0.2">
      <c r="C148" t="s">
        <v>19</v>
      </c>
      <c r="D148" s="3">
        <v>0</v>
      </c>
      <c r="E148" s="3">
        <v>159.6</v>
      </c>
      <c r="F148" s="3">
        <v>417.2</v>
      </c>
      <c r="G148" s="3">
        <v>0</v>
      </c>
      <c r="H148" s="3">
        <v>0</v>
      </c>
      <c r="I148" s="3">
        <v>0</v>
      </c>
      <c r="J148" s="3"/>
      <c r="K148" s="3"/>
      <c r="L148" s="3"/>
    </row>
    <row r="149" spans="1:12" x14ac:dyDescent="0.2">
      <c r="C149" t="s">
        <v>20</v>
      </c>
      <c r="D149" s="3">
        <v>59.83</v>
      </c>
      <c r="E149" s="3">
        <v>18.760000000000002</v>
      </c>
      <c r="F149" s="3">
        <v>59.82</v>
      </c>
      <c r="G149" s="3">
        <v>59.83</v>
      </c>
      <c r="H149" s="3">
        <v>47.73</v>
      </c>
      <c r="I149" s="3">
        <v>74.900000000000006</v>
      </c>
      <c r="J149" s="3"/>
      <c r="K149" s="3"/>
      <c r="L149" s="3"/>
    </row>
    <row r="150" spans="1:12" x14ac:dyDescent="0.2">
      <c r="A150" t="s">
        <v>31</v>
      </c>
      <c r="B150" t="s">
        <v>31</v>
      </c>
      <c r="C150" t="s">
        <v>31</v>
      </c>
      <c r="D150" s="3"/>
      <c r="E150" s="3"/>
      <c r="F150" s="3"/>
      <c r="G150" s="3"/>
      <c r="H150" s="3"/>
      <c r="I150" s="3"/>
      <c r="J150" s="3"/>
      <c r="K150" s="3"/>
      <c r="L150" s="3"/>
    </row>
  </sheetData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J16" sqref="J16"/>
    </sheetView>
  </sheetViews>
  <sheetFormatPr baseColWidth="10" defaultRowHeight="16" x14ac:dyDescent="0.2"/>
  <cols>
    <col min="1" max="1" width="21.6640625" style="11" customWidth="1"/>
    <col min="2" max="2" width="22.1640625" style="5" customWidth="1"/>
    <col min="3" max="3" width="16.1640625" style="5" customWidth="1"/>
    <col min="4" max="4" width="19.6640625" customWidth="1"/>
  </cols>
  <sheetData>
    <row r="1" spans="1:6" s="4" customFormat="1" x14ac:dyDescent="0.2">
      <c r="A1" s="13" t="s">
        <v>50</v>
      </c>
      <c r="B1" s="14" t="s">
        <v>54</v>
      </c>
      <c r="C1" s="14" t="s">
        <v>1</v>
      </c>
      <c r="D1" s="8" t="s">
        <v>0</v>
      </c>
      <c r="E1" s="8">
        <v>2050</v>
      </c>
      <c r="F1" s="8">
        <v>2100</v>
      </c>
    </row>
    <row r="2" spans="1:6" s="5" customFormat="1" x14ac:dyDescent="0.2">
      <c r="A2" s="36" t="s">
        <v>51</v>
      </c>
      <c r="B2" s="34" t="s">
        <v>48</v>
      </c>
      <c r="C2" s="34" t="s">
        <v>46</v>
      </c>
      <c r="D2" s="1" t="s">
        <v>5</v>
      </c>
      <c r="E2" s="6">
        <v>103.7919</v>
      </c>
      <c r="F2" s="6">
        <v>212.79069999999999</v>
      </c>
    </row>
    <row r="3" spans="1:6" s="5" customFormat="1" x14ac:dyDescent="0.2">
      <c r="A3" s="36"/>
      <c r="B3" s="34"/>
      <c r="C3" s="34"/>
      <c r="D3" s="1" t="s">
        <v>13</v>
      </c>
      <c r="E3" s="6">
        <v>165.45385499899999</v>
      </c>
      <c r="F3" s="6">
        <v>391.74341436200001</v>
      </c>
    </row>
    <row r="4" spans="1:6" s="5" customFormat="1" x14ac:dyDescent="0.2">
      <c r="A4" s="36"/>
      <c r="B4" s="34"/>
      <c r="C4" s="34"/>
      <c r="D4" s="1" t="s">
        <v>14</v>
      </c>
      <c r="E4" s="6">
        <v>145.62922265624999</v>
      </c>
      <c r="F4" s="6">
        <v>180.75557324218749</v>
      </c>
    </row>
    <row r="5" spans="1:6" s="11" customFormat="1" x14ac:dyDescent="0.2">
      <c r="A5" s="36"/>
      <c r="B5" s="34"/>
      <c r="C5" s="34"/>
      <c r="D5" s="1" t="s">
        <v>15</v>
      </c>
      <c r="E5" s="6">
        <v>87.283999999999992</v>
      </c>
      <c r="F5" s="6">
        <v>206.10599999999999</v>
      </c>
    </row>
    <row r="6" spans="1:6" s="5" customFormat="1" x14ac:dyDescent="0.2">
      <c r="A6" s="36"/>
      <c r="B6" s="34"/>
      <c r="C6" s="34"/>
      <c r="D6" s="1" t="s">
        <v>16</v>
      </c>
      <c r="E6" s="6">
        <v>119.169</v>
      </c>
      <c r="F6" s="32">
        <v>323.39999999999998</v>
      </c>
    </row>
    <row r="7" spans="1:6" s="31" customFormat="1" x14ac:dyDescent="0.2">
      <c r="A7" s="30"/>
      <c r="B7" s="35" t="s">
        <v>49</v>
      </c>
      <c r="C7" s="35" t="s">
        <v>46</v>
      </c>
      <c r="D7" s="1" t="s">
        <v>5</v>
      </c>
      <c r="E7" s="6">
        <v>45.551000000000002</v>
      </c>
      <c r="F7" s="6">
        <v>164.494</v>
      </c>
    </row>
    <row r="8" spans="1:6" s="31" customFormat="1" x14ac:dyDescent="0.2">
      <c r="A8" s="30"/>
      <c r="B8" s="35"/>
      <c r="C8" s="35"/>
      <c r="D8" s="1" t="s">
        <v>13</v>
      </c>
      <c r="E8" s="6">
        <v>57.057000000000002</v>
      </c>
      <c r="F8" s="6">
        <v>230.255</v>
      </c>
    </row>
    <row r="9" spans="1:6" s="31" customFormat="1" x14ac:dyDescent="0.2">
      <c r="A9" s="30"/>
      <c r="B9" s="35"/>
      <c r="C9" s="35"/>
      <c r="D9" s="1" t="s">
        <v>14</v>
      </c>
      <c r="E9" s="6">
        <v>40.354999999999997</v>
      </c>
      <c r="F9" s="6">
        <v>82.620999999999995</v>
      </c>
    </row>
    <row r="10" spans="1:6" s="31" customFormat="1" x14ac:dyDescent="0.2">
      <c r="A10" s="30"/>
      <c r="B10" s="35"/>
      <c r="C10" s="35"/>
      <c r="D10" s="1" t="s">
        <v>15</v>
      </c>
      <c r="E10" s="6">
        <v>11.371</v>
      </c>
      <c r="F10" s="6">
        <v>157.56</v>
      </c>
    </row>
    <row r="11" spans="1:6" s="31" customFormat="1" x14ac:dyDescent="0.2">
      <c r="A11" s="30"/>
      <c r="B11" s="35"/>
      <c r="C11" s="35"/>
      <c r="D11" s="1" t="s">
        <v>16</v>
      </c>
      <c r="E11" s="6">
        <v>95.65</v>
      </c>
      <c r="F11" s="6">
        <v>293</v>
      </c>
    </row>
    <row r="12" spans="1:6" s="5" customFormat="1" x14ac:dyDescent="0.2">
      <c r="A12" s="36" t="s">
        <v>52</v>
      </c>
      <c r="B12" s="34" t="s">
        <v>48</v>
      </c>
      <c r="C12" s="34" t="s">
        <v>47</v>
      </c>
      <c r="D12" s="1" t="s">
        <v>43</v>
      </c>
      <c r="E12" s="6">
        <v>61.587000000000003</v>
      </c>
      <c r="F12" s="6">
        <v>77.928700000000006</v>
      </c>
    </row>
    <row r="13" spans="1:6" s="5" customFormat="1" x14ac:dyDescent="0.2">
      <c r="A13" s="36"/>
      <c r="B13" s="34"/>
      <c r="C13" s="34"/>
      <c r="D13" s="1" t="s">
        <v>44</v>
      </c>
      <c r="E13" s="6">
        <v>119.169</v>
      </c>
      <c r="F13" s="6">
        <v>226.07400000000001</v>
      </c>
    </row>
    <row r="14" spans="1:6" s="5" customFormat="1" x14ac:dyDescent="0.2">
      <c r="A14" s="36"/>
      <c r="B14" s="34"/>
      <c r="C14" s="34"/>
      <c r="D14" s="1" t="s">
        <v>45</v>
      </c>
      <c r="E14" s="6">
        <v>204.31950000000001</v>
      </c>
      <c r="F14" s="6">
        <v>477</v>
      </c>
    </row>
    <row r="15" spans="1:6" s="7" customFormat="1" ht="18" customHeight="1" x14ac:dyDescent="0.2">
      <c r="A15" s="36" t="s">
        <v>53</v>
      </c>
      <c r="B15" s="37" t="s">
        <v>49</v>
      </c>
      <c r="C15" s="33" t="s">
        <v>47</v>
      </c>
      <c r="D15" s="1" t="s">
        <v>43</v>
      </c>
      <c r="E15" s="6">
        <v>5.4790000000000001</v>
      </c>
      <c r="F15" s="6">
        <v>47.064999999999998</v>
      </c>
    </row>
    <row r="16" spans="1:6" s="7" customFormat="1" x14ac:dyDescent="0.2">
      <c r="A16" s="36"/>
      <c r="B16" s="37"/>
      <c r="C16" s="33"/>
      <c r="D16" s="1" t="s">
        <v>44</v>
      </c>
      <c r="E16" s="6">
        <v>45.551000000000002</v>
      </c>
      <c r="F16" s="6">
        <v>164.494</v>
      </c>
    </row>
    <row r="17" spans="1:10" s="7" customFormat="1" x14ac:dyDescent="0.2">
      <c r="A17" s="36"/>
      <c r="B17" s="37"/>
      <c r="C17" s="33"/>
      <c r="D17" s="1" t="s">
        <v>45</v>
      </c>
      <c r="E17" s="6">
        <v>159.6</v>
      </c>
      <c r="F17" s="6">
        <v>417.2</v>
      </c>
    </row>
    <row r="18" spans="1:10" s="7" customFormat="1" x14ac:dyDescent="0.2">
      <c r="A18" s="11"/>
      <c r="B18" s="10"/>
      <c r="C18" s="9"/>
      <c r="D18" s="15"/>
      <c r="E18" s="16"/>
      <c r="F18" s="16"/>
    </row>
    <row r="19" spans="1:10" s="7" customFormat="1" x14ac:dyDescent="0.2">
      <c r="A19" s="11"/>
      <c r="B19" s="10"/>
      <c r="C19" s="9"/>
      <c r="D19" s="15"/>
      <c r="E19" s="16"/>
      <c r="F19" s="16"/>
    </row>
    <row r="21" spans="1:10" x14ac:dyDescent="0.2">
      <c r="D21" s="5"/>
      <c r="E21" s="5"/>
    </row>
    <row r="23" spans="1:10" x14ac:dyDescent="0.2">
      <c r="A23" s="11" t="s">
        <v>55</v>
      </c>
    </row>
    <row r="25" spans="1:10" s="18" customFormat="1" x14ac:dyDescent="0.2">
      <c r="A25" s="17" t="s">
        <v>0</v>
      </c>
      <c r="B25" s="17" t="s">
        <v>1</v>
      </c>
      <c r="C25" s="17" t="s">
        <v>29</v>
      </c>
      <c r="D25" s="17" t="s">
        <v>30</v>
      </c>
      <c r="E25" s="17" t="s">
        <v>2</v>
      </c>
      <c r="F25" s="17" t="s">
        <v>3</v>
      </c>
      <c r="G25" s="17" t="s">
        <v>4</v>
      </c>
      <c r="H25" s="17">
        <v>2010</v>
      </c>
      <c r="I25" s="17">
        <v>2050</v>
      </c>
      <c r="J25" s="17">
        <v>2100</v>
      </c>
    </row>
    <row r="26" spans="1:10" s="22" customFormat="1" x14ac:dyDescent="0.2">
      <c r="A26" s="19" t="s">
        <v>5</v>
      </c>
      <c r="B26" s="19" t="s">
        <v>6</v>
      </c>
      <c r="C26" s="20" t="str">
        <f t="shared" ref="C26:C40" si="0">LEFT(B26,4)</f>
        <v>SSP1</v>
      </c>
      <c r="D26" s="20" t="str">
        <f t="shared" ref="D26:D40" si="1">RIGHT(B26, (LEN(B26)-5))</f>
        <v>26</v>
      </c>
      <c r="E26" s="19" t="s">
        <v>7</v>
      </c>
      <c r="F26" s="19" t="s">
        <v>18</v>
      </c>
      <c r="G26" s="19" t="s">
        <v>9</v>
      </c>
      <c r="H26" s="25">
        <v>44.942900000000002</v>
      </c>
      <c r="I26" s="25">
        <v>62.850900000000003</v>
      </c>
      <c r="J26" s="25">
        <v>77.928700000000006</v>
      </c>
    </row>
    <row r="27" spans="1:10" s="22" customFormat="1" x14ac:dyDescent="0.2">
      <c r="A27" s="19" t="s">
        <v>5</v>
      </c>
      <c r="B27" s="19" t="s">
        <v>10</v>
      </c>
      <c r="C27" s="20" t="str">
        <f t="shared" si="0"/>
        <v>SSP2</v>
      </c>
      <c r="D27" s="20" t="str">
        <f t="shared" si="1"/>
        <v>26</v>
      </c>
      <c r="E27" s="19" t="s">
        <v>7</v>
      </c>
      <c r="F27" s="19" t="s">
        <v>18</v>
      </c>
      <c r="G27" s="19" t="s">
        <v>9</v>
      </c>
      <c r="H27" s="25">
        <v>46.553400000000003</v>
      </c>
      <c r="I27" s="23">
        <v>103.7919</v>
      </c>
      <c r="J27" s="23">
        <v>212.79069999999999</v>
      </c>
    </row>
    <row r="28" spans="1:10" s="22" customFormat="1" x14ac:dyDescent="0.2">
      <c r="A28" s="19" t="s">
        <v>5</v>
      </c>
      <c r="B28" s="19" t="s">
        <v>11</v>
      </c>
      <c r="C28" s="20" t="str">
        <f t="shared" si="0"/>
        <v>SSP4</v>
      </c>
      <c r="D28" s="20" t="str">
        <f t="shared" si="1"/>
        <v>26</v>
      </c>
      <c r="E28" s="19" t="s">
        <v>7</v>
      </c>
      <c r="F28" s="19" t="s">
        <v>18</v>
      </c>
      <c r="G28" s="19" t="s">
        <v>9</v>
      </c>
      <c r="H28" s="25">
        <v>49.2455</v>
      </c>
      <c r="I28" s="21">
        <v>119.169</v>
      </c>
      <c r="J28" s="21">
        <v>192.44810000000001</v>
      </c>
    </row>
    <row r="29" spans="1:10" s="22" customFormat="1" x14ac:dyDescent="0.2">
      <c r="A29" s="19" t="s">
        <v>5</v>
      </c>
      <c r="B29" s="19" t="s">
        <v>12</v>
      </c>
      <c r="C29" s="20" t="str">
        <f t="shared" si="0"/>
        <v>SSP5</v>
      </c>
      <c r="D29" s="20" t="str">
        <f t="shared" si="1"/>
        <v>26</v>
      </c>
      <c r="E29" s="19" t="s">
        <v>7</v>
      </c>
      <c r="F29" s="19" t="s">
        <v>18</v>
      </c>
      <c r="G29" s="19" t="s">
        <v>9</v>
      </c>
      <c r="H29" s="25">
        <v>45.0426</v>
      </c>
      <c r="I29" s="21">
        <v>204.31950000000001</v>
      </c>
      <c r="J29" s="21">
        <v>437.07010000000002</v>
      </c>
    </row>
    <row r="30" spans="1:10" s="22" customFormat="1" x14ac:dyDescent="0.2">
      <c r="A30" s="19" t="s">
        <v>13</v>
      </c>
      <c r="B30" s="19" t="s">
        <v>6</v>
      </c>
      <c r="C30" s="20" t="str">
        <f t="shared" si="0"/>
        <v>SSP1</v>
      </c>
      <c r="D30" s="20" t="str">
        <f t="shared" si="1"/>
        <v>26</v>
      </c>
      <c r="E30" s="19" t="s">
        <v>7</v>
      </c>
      <c r="F30" s="19" t="s">
        <v>18</v>
      </c>
      <c r="G30" s="19" t="s">
        <v>9</v>
      </c>
      <c r="H30" s="25">
        <v>51.530069752000003</v>
      </c>
      <c r="I30" s="25">
        <v>93.472835382</v>
      </c>
      <c r="J30" s="21">
        <v>210.93898629879999</v>
      </c>
    </row>
    <row r="31" spans="1:10" s="22" customFormat="1" x14ac:dyDescent="0.2">
      <c r="A31" s="19" t="s">
        <v>13</v>
      </c>
      <c r="B31" s="19" t="s">
        <v>10</v>
      </c>
      <c r="C31" s="20" t="str">
        <f t="shared" si="0"/>
        <v>SSP2</v>
      </c>
      <c r="D31" s="20" t="str">
        <f t="shared" si="1"/>
        <v>26</v>
      </c>
      <c r="E31" s="19" t="s">
        <v>7</v>
      </c>
      <c r="F31" s="19" t="s">
        <v>18</v>
      </c>
      <c r="G31" s="19" t="s">
        <v>9</v>
      </c>
      <c r="H31" s="25">
        <v>51.530069752000003</v>
      </c>
      <c r="I31" s="23">
        <v>165.45385499899999</v>
      </c>
      <c r="J31" s="23">
        <v>391.74341436200001</v>
      </c>
    </row>
    <row r="32" spans="1:10" s="22" customFormat="1" x14ac:dyDescent="0.2">
      <c r="A32" s="19" t="s">
        <v>13</v>
      </c>
      <c r="B32" s="19" t="s">
        <v>11</v>
      </c>
      <c r="C32" s="20" t="str">
        <f t="shared" si="0"/>
        <v>SSP4</v>
      </c>
      <c r="D32" s="20" t="str">
        <f t="shared" si="1"/>
        <v>26</v>
      </c>
      <c r="E32" s="19" t="s">
        <v>7</v>
      </c>
      <c r="F32" s="19" t="s">
        <v>18</v>
      </c>
      <c r="G32" s="19" t="s">
        <v>9</v>
      </c>
      <c r="H32" s="25">
        <v>51.530069752000003</v>
      </c>
      <c r="I32" s="21">
        <v>176.77584355900001</v>
      </c>
      <c r="J32" s="21">
        <v>448.15088397800002</v>
      </c>
    </row>
    <row r="33" spans="1:10" s="22" customFormat="1" x14ac:dyDescent="0.2">
      <c r="A33" s="19" t="s">
        <v>13</v>
      </c>
      <c r="B33" s="19" t="s">
        <v>12</v>
      </c>
      <c r="C33" s="20" t="str">
        <f t="shared" si="0"/>
        <v>SSP5</v>
      </c>
      <c r="D33" s="20" t="str">
        <f t="shared" si="1"/>
        <v>26</v>
      </c>
      <c r="E33" s="19" t="s">
        <v>7</v>
      </c>
      <c r="F33" s="19" t="s">
        <v>18</v>
      </c>
      <c r="G33" s="19" t="s">
        <v>9</v>
      </c>
      <c r="H33" s="25">
        <v>51.530069752000003</v>
      </c>
      <c r="I33" s="21">
        <v>170.306657167</v>
      </c>
      <c r="J33" s="21">
        <v>373.29959270540002</v>
      </c>
    </row>
    <row r="34" spans="1:10" s="22" customFormat="1" x14ac:dyDescent="0.2">
      <c r="A34" s="19" t="s">
        <v>14</v>
      </c>
      <c r="B34" s="19" t="s">
        <v>6</v>
      </c>
      <c r="C34" s="20" t="str">
        <f t="shared" si="0"/>
        <v>SSP1</v>
      </c>
      <c r="D34" s="20" t="str">
        <f t="shared" si="1"/>
        <v>26</v>
      </c>
      <c r="E34" s="19" t="s">
        <v>7</v>
      </c>
      <c r="F34" s="19" t="s">
        <v>18</v>
      </c>
      <c r="G34" s="19" t="s">
        <v>9</v>
      </c>
      <c r="H34" s="25">
        <v>52.837761718750002</v>
      </c>
      <c r="I34" s="25">
        <v>84.700371093750007</v>
      </c>
      <c r="J34" s="21">
        <v>226.07394970703126</v>
      </c>
    </row>
    <row r="35" spans="1:10" s="22" customFormat="1" x14ac:dyDescent="0.2">
      <c r="A35" s="19" t="s">
        <v>14</v>
      </c>
      <c r="B35" s="19" t="s">
        <v>10</v>
      </c>
      <c r="C35" s="20" t="str">
        <f t="shared" si="0"/>
        <v>SSP2</v>
      </c>
      <c r="D35" s="20" t="str">
        <f t="shared" si="1"/>
        <v>26</v>
      </c>
      <c r="E35" s="19" t="s">
        <v>7</v>
      </c>
      <c r="F35" s="19" t="s">
        <v>18</v>
      </c>
      <c r="G35" s="19" t="s">
        <v>9</v>
      </c>
      <c r="H35" s="25">
        <v>52.097459960937499</v>
      </c>
      <c r="I35" s="23">
        <v>145.62922265624999</v>
      </c>
      <c r="J35" s="23">
        <v>180.75557324218749</v>
      </c>
    </row>
    <row r="36" spans="1:10" s="22" customFormat="1" x14ac:dyDescent="0.2">
      <c r="A36" s="19" t="s">
        <v>15</v>
      </c>
      <c r="B36" s="19" t="s">
        <v>6</v>
      </c>
      <c r="C36" s="20" t="str">
        <f t="shared" si="0"/>
        <v>SSP1</v>
      </c>
      <c r="D36" s="20" t="str">
        <f t="shared" si="1"/>
        <v>26</v>
      </c>
      <c r="E36" s="19" t="s">
        <v>7</v>
      </c>
      <c r="F36" s="19" t="s">
        <v>18</v>
      </c>
      <c r="G36" s="19" t="s">
        <v>9</v>
      </c>
      <c r="H36" s="25">
        <v>54.822000000000003</v>
      </c>
      <c r="I36" s="25">
        <v>61.587000000000003</v>
      </c>
      <c r="J36" s="21">
        <v>190.54600000000002</v>
      </c>
    </row>
    <row r="37" spans="1:10" s="22" customFormat="1" x14ac:dyDescent="0.2">
      <c r="A37" s="19" t="s">
        <v>15</v>
      </c>
      <c r="B37" s="19" t="s">
        <v>10</v>
      </c>
      <c r="C37" s="20" t="str">
        <f t="shared" si="0"/>
        <v>SSP2</v>
      </c>
      <c r="D37" s="20" t="str">
        <f t="shared" si="1"/>
        <v>26</v>
      </c>
      <c r="E37" s="19" t="s">
        <v>7</v>
      </c>
      <c r="F37" s="19" t="s">
        <v>18</v>
      </c>
      <c r="G37" s="19" t="s">
        <v>9</v>
      </c>
      <c r="H37" s="25">
        <v>54.988</v>
      </c>
      <c r="I37" s="26">
        <v>87.283999999999992</v>
      </c>
      <c r="J37" s="23">
        <v>206.10599999999999</v>
      </c>
    </row>
    <row r="38" spans="1:10" s="22" customFormat="1" x14ac:dyDescent="0.2">
      <c r="A38" s="19" t="s">
        <v>16</v>
      </c>
      <c r="B38" s="19" t="s">
        <v>6</v>
      </c>
      <c r="C38" s="20" t="str">
        <f t="shared" si="0"/>
        <v>SSP1</v>
      </c>
      <c r="D38" s="20" t="str">
        <f t="shared" si="1"/>
        <v>26</v>
      </c>
      <c r="E38" s="19" t="s">
        <v>7</v>
      </c>
      <c r="F38" s="19" t="s">
        <v>18</v>
      </c>
      <c r="G38" s="19" t="s">
        <v>9</v>
      </c>
      <c r="H38" s="25">
        <v>59.9</v>
      </c>
      <c r="I38" s="25">
        <v>86.75</v>
      </c>
      <c r="J38" s="21">
        <v>227.5</v>
      </c>
    </row>
    <row r="39" spans="1:10" s="22" customFormat="1" x14ac:dyDescent="0.2">
      <c r="A39" s="19" t="s">
        <v>16</v>
      </c>
      <c r="B39" s="19" t="s">
        <v>10</v>
      </c>
      <c r="C39" s="20" t="str">
        <f t="shared" si="0"/>
        <v>SSP2</v>
      </c>
      <c r="D39" s="20" t="str">
        <f t="shared" si="1"/>
        <v>26</v>
      </c>
      <c r="E39" s="19" t="s">
        <v>7</v>
      </c>
      <c r="F39" s="19" t="s">
        <v>18</v>
      </c>
      <c r="G39" s="19" t="s">
        <v>9</v>
      </c>
      <c r="H39" s="25">
        <v>59.41</v>
      </c>
      <c r="I39" s="21">
        <v>127.8</v>
      </c>
      <c r="J39" s="21">
        <v>323.39999999999998</v>
      </c>
    </row>
    <row r="40" spans="1:10" s="22" customFormat="1" x14ac:dyDescent="0.2">
      <c r="A40" s="19" t="s">
        <v>16</v>
      </c>
      <c r="B40" s="19" t="s">
        <v>12</v>
      </c>
      <c r="C40" s="20" t="str">
        <f t="shared" si="0"/>
        <v>SSP5</v>
      </c>
      <c r="D40" s="20" t="str">
        <f t="shared" si="1"/>
        <v>26</v>
      </c>
      <c r="E40" s="19" t="s">
        <v>7</v>
      </c>
      <c r="F40" s="19" t="s">
        <v>18</v>
      </c>
      <c r="G40" s="19" t="s">
        <v>9</v>
      </c>
      <c r="H40" s="25">
        <v>59.83</v>
      </c>
      <c r="I40" s="24">
        <v>178.4</v>
      </c>
      <c r="J40" s="24">
        <v>477</v>
      </c>
    </row>
  </sheetData>
  <mergeCells count="11">
    <mergeCell ref="A2:A6"/>
    <mergeCell ref="A12:A14"/>
    <mergeCell ref="A15:A17"/>
    <mergeCell ref="B15:B17"/>
    <mergeCell ref="C15:C17"/>
    <mergeCell ref="C2:C6"/>
    <mergeCell ref="C12:C14"/>
    <mergeCell ref="B2:B6"/>
    <mergeCell ref="B12:B14"/>
    <mergeCell ref="B7:B11"/>
    <mergeCell ref="C7:C11"/>
  </mergeCells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topLeftCell="A41" workbookViewId="0">
      <selection activeCell="G76" sqref="G76"/>
    </sheetView>
  </sheetViews>
  <sheetFormatPr baseColWidth="10" defaultRowHeight="16" x14ac:dyDescent="0.2"/>
  <cols>
    <col min="3" max="3" width="31.1640625" customWidth="1"/>
    <col min="5" max="5" width="10.83203125" style="12"/>
    <col min="7" max="7" width="10.83203125" style="12"/>
    <col min="8" max="8" width="22.33203125" customWidth="1"/>
    <col min="9" max="11" width="10.83203125" style="27"/>
  </cols>
  <sheetData>
    <row r="1" spans="1:11" x14ac:dyDescent="0.2">
      <c r="A1" t="s">
        <v>0</v>
      </c>
      <c r="B1" t="s">
        <v>29</v>
      </c>
      <c r="C1" t="s">
        <v>3</v>
      </c>
      <c r="D1" t="s">
        <v>40</v>
      </c>
      <c r="E1" s="12" t="s">
        <v>41</v>
      </c>
      <c r="F1" t="s">
        <v>42</v>
      </c>
      <c r="G1" s="12" t="s">
        <v>62</v>
      </c>
      <c r="H1" t="s">
        <v>56</v>
      </c>
      <c r="I1" s="27" t="s">
        <v>57</v>
      </c>
      <c r="J1" s="27" t="s">
        <v>58</v>
      </c>
      <c r="K1" s="27" t="s">
        <v>59</v>
      </c>
    </row>
    <row r="2" spans="1:11" x14ac:dyDescent="0.2">
      <c r="A2" t="s">
        <v>5</v>
      </c>
      <c r="B2" t="s">
        <v>32</v>
      </c>
      <c r="C2" t="s">
        <v>23</v>
      </c>
      <c r="D2">
        <v>1549.11</v>
      </c>
      <c r="F2">
        <v>1303.0482999999999</v>
      </c>
      <c r="H2" s="12">
        <f t="shared" ref="H2:H33" si="0">F2-D2</f>
        <v>-246.06169999999997</v>
      </c>
    </row>
    <row r="3" spans="1:11" x14ac:dyDescent="0.2">
      <c r="A3" t="s">
        <v>13</v>
      </c>
      <c r="B3" t="s">
        <v>32</v>
      </c>
      <c r="C3" t="s">
        <v>23</v>
      </c>
      <c r="D3">
        <v>1502.29958575</v>
      </c>
      <c r="F3">
        <v>1344.9073353289</v>
      </c>
      <c r="H3" s="12">
        <f t="shared" si="0"/>
        <v>-157.39225042110002</v>
      </c>
      <c r="I3" s="27" t="s">
        <v>60</v>
      </c>
    </row>
    <row r="4" spans="1:11" x14ac:dyDescent="0.2">
      <c r="A4" t="s">
        <v>14</v>
      </c>
      <c r="B4" t="s">
        <v>32</v>
      </c>
      <c r="C4" t="s">
        <v>23</v>
      </c>
      <c r="D4">
        <v>1582.7197000000001</v>
      </c>
      <c r="F4">
        <v>1646.4267</v>
      </c>
      <c r="H4" s="12">
        <f t="shared" si="0"/>
        <v>63.70699999999988</v>
      </c>
    </row>
    <row r="5" spans="1:11" x14ac:dyDescent="0.2">
      <c r="A5" t="s">
        <v>15</v>
      </c>
      <c r="B5" t="s">
        <v>32</v>
      </c>
      <c r="C5" t="s">
        <v>23</v>
      </c>
      <c r="D5">
        <v>1546.1589991043431</v>
      </c>
      <c r="F5">
        <v>1860.462585150085</v>
      </c>
      <c r="H5" s="12">
        <f t="shared" si="0"/>
        <v>314.30358604574189</v>
      </c>
    </row>
    <row r="6" spans="1:11" x14ac:dyDescent="0.2">
      <c r="A6" t="s">
        <v>16</v>
      </c>
      <c r="B6" t="s">
        <v>32</v>
      </c>
      <c r="C6" t="s">
        <v>23</v>
      </c>
      <c r="D6">
        <v>1525.1056000000001</v>
      </c>
      <c r="F6">
        <v>1849.8549</v>
      </c>
      <c r="H6" s="12">
        <f t="shared" si="0"/>
        <v>324.74929999999995</v>
      </c>
    </row>
    <row r="7" spans="1:11" x14ac:dyDescent="0.2">
      <c r="A7" t="s">
        <v>5</v>
      </c>
      <c r="B7" t="s">
        <v>27</v>
      </c>
      <c r="C7" t="s">
        <v>23</v>
      </c>
      <c r="D7">
        <v>1556.3246999999999</v>
      </c>
      <c r="F7">
        <v>1799.3746000000001</v>
      </c>
      <c r="H7" s="28">
        <f t="shared" si="0"/>
        <v>243.04990000000021</v>
      </c>
    </row>
    <row r="8" spans="1:11" x14ac:dyDescent="0.2">
      <c r="A8" t="s">
        <v>13</v>
      </c>
      <c r="B8" t="s">
        <v>27</v>
      </c>
      <c r="C8" t="s">
        <v>23</v>
      </c>
      <c r="D8">
        <v>1502.2995858500001</v>
      </c>
      <c r="F8">
        <v>2190.1512285160002</v>
      </c>
      <c r="H8" s="28">
        <f t="shared" si="0"/>
        <v>687.85164266600009</v>
      </c>
    </row>
    <row r="9" spans="1:11" x14ac:dyDescent="0.2">
      <c r="A9" t="s">
        <v>14</v>
      </c>
      <c r="B9" t="s">
        <v>27</v>
      </c>
      <c r="C9" t="s">
        <v>23</v>
      </c>
      <c r="D9">
        <v>1589.8543</v>
      </c>
      <c r="F9">
        <v>1900.9470000000001</v>
      </c>
      <c r="H9" s="28">
        <f t="shared" si="0"/>
        <v>311.09270000000015</v>
      </c>
      <c r="I9" s="28" t="s">
        <v>61</v>
      </c>
    </row>
    <row r="10" spans="1:11" x14ac:dyDescent="0.2">
      <c r="A10" t="s">
        <v>15</v>
      </c>
      <c r="B10" t="s">
        <v>27</v>
      </c>
      <c r="C10" t="s">
        <v>23</v>
      </c>
      <c r="D10">
        <v>1546.1589991043431</v>
      </c>
      <c r="F10">
        <v>2042.0053261949051</v>
      </c>
      <c r="H10" s="28">
        <f t="shared" si="0"/>
        <v>495.846327090562</v>
      </c>
    </row>
    <row r="11" spans="1:11" x14ac:dyDescent="0.2">
      <c r="A11" t="s">
        <v>16</v>
      </c>
      <c r="B11" t="s">
        <v>27</v>
      </c>
      <c r="C11" t="s">
        <v>23</v>
      </c>
      <c r="D11">
        <v>1518.0651</v>
      </c>
      <c r="F11">
        <v>2273.9697000000001</v>
      </c>
      <c r="H11" s="28">
        <f t="shared" si="0"/>
        <v>755.90460000000007</v>
      </c>
    </row>
    <row r="12" spans="1:11" x14ac:dyDescent="0.2">
      <c r="A12" t="s">
        <v>5</v>
      </c>
      <c r="B12" t="s">
        <v>33</v>
      </c>
      <c r="C12" t="s">
        <v>23</v>
      </c>
      <c r="D12">
        <v>1558.973</v>
      </c>
      <c r="F12">
        <v>1728.7996000000001</v>
      </c>
      <c r="H12" s="12">
        <f t="shared" si="0"/>
        <v>169.8266000000001</v>
      </c>
    </row>
    <row r="13" spans="1:11" x14ac:dyDescent="0.2">
      <c r="A13" t="s">
        <v>13</v>
      </c>
      <c r="B13" t="s">
        <v>33</v>
      </c>
      <c r="C13" t="s">
        <v>23</v>
      </c>
      <c r="D13">
        <v>1502.2995870499999</v>
      </c>
      <c r="F13">
        <v>2935.7301778883002</v>
      </c>
      <c r="H13" s="12">
        <f t="shared" si="0"/>
        <v>1433.4305908383003</v>
      </c>
    </row>
    <row r="14" spans="1:11" x14ac:dyDescent="0.2">
      <c r="A14" t="s">
        <v>5</v>
      </c>
      <c r="B14" t="s">
        <v>34</v>
      </c>
      <c r="C14" t="s">
        <v>23</v>
      </c>
      <c r="D14">
        <v>1549.4773</v>
      </c>
      <c r="F14">
        <v>2132.8371000000002</v>
      </c>
      <c r="H14" s="28">
        <f t="shared" si="0"/>
        <v>583.35980000000018</v>
      </c>
    </row>
    <row r="15" spans="1:11" x14ac:dyDescent="0.2">
      <c r="A15" t="s">
        <v>13</v>
      </c>
      <c r="B15" t="s">
        <v>34</v>
      </c>
      <c r="C15" t="s">
        <v>23</v>
      </c>
      <c r="D15">
        <v>1502.2995859499999</v>
      </c>
      <c r="F15">
        <v>1625.0541504659</v>
      </c>
      <c r="H15" s="28">
        <f t="shared" si="0"/>
        <v>122.75456451590003</v>
      </c>
    </row>
    <row r="16" spans="1:11" x14ac:dyDescent="0.2">
      <c r="A16" t="s">
        <v>16</v>
      </c>
      <c r="B16" t="s">
        <v>34</v>
      </c>
      <c r="C16" t="s">
        <v>23</v>
      </c>
      <c r="D16">
        <v>1518.4997000000001</v>
      </c>
      <c r="F16">
        <v>2387.3233</v>
      </c>
      <c r="H16" s="28">
        <f t="shared" si="0"/>
        <v>868.82359999999994</v>
      </c>
      <c r="I16" s="27">
        <f>MIN(H2:H16)</f>
        <v>-246.06169999999997</v>
      </c>
      <c r="J16" s="27">
        <f>MEDIAN(H2:H16)</f>
        <v>314.30358604574189</v>
      </c>
      <c r="K16" s="27">
        <f>MAX(H2:H16)</f>
        <v>1433.4305908383003</v>
      </c>
    </row>
    <row r="17" spans="1:11" x14ac:dyDescent="0.2">
      <c r="A17" t="s">
        <v>5</v>
      </c>
      <c r="B17" t="s">
        <v>32</v>
      </c>
      <c r="C17" t="s">
        <v>24</v>
      </c>
      <c r="D17">
        <v>3885.8411999999998</v>
      </c>
      <c r="F17">
        <v>4862.7839000000004</v>
      </c>
      <c r="H17" s="12">
        <f t="shared" si="0"/>
        <v>976.94270000000051</v>
      </c>
    </row>
    <row r="18" spans="1:11" x14ac:dyDescent="0.2">
      <c r="A18" t="s">
        <v>13</v>
      </c>
      <c r="B18" t="s">
        <v>32</v>
      </c>
      <c r="C18" t="s">
        <v>24</v>
      </c>
      <c r="D18">
        <v>4090.3570214699998</v>
      </c>
      <c r="F18">
        <v>5140.7080520914997</v>
      </c>
      <c r="H18" s="12">
        <f t="shared" si="0"/>
        <v>1050.3510306214998</v>
      </c>
    </row>
    <row r="19" spans="1:11" x14ac:dyDescent="0.2">
      <c r="A19" t="s">
        <v>14</v>
      </c>
      <c r="B19" t="s">
        <v>32</v>
      </c>
      <c r="C19" t="s">
        <v>24</v>
      </c>
      <c r="D19">
        <v>3705.6420000000003</v>
      </c>
      <c r="F19">
        <v>4277.3544000000002</v>
      </c>
      <c r="H19" s="12">
        <f t="shared" si="0"/>
        <v>571.71239999999989</v>
      </c>
    </row>
    <row r="20" spans="1:11" x14ac:dyDescent="0.2">
      <c r="A20" t="s">
        <v>15</v>
      </c>
      <c r="B20" t="s">
        <v>32</v>
      </c>
      <c r="C20" t="s">
        <v>24</v>
      </c>
      <c r="D20">
        <v>3893.2683705335003</v>
      </c>
      <c r="F20">
        <v>4553.7827970912003</v>
      </c>
      <c r="H20" s="12">
        <f t="shared" si="0"/>
        <v>660.51442655770006</v>
      </c>
    </row>
    <row r="21" spans="1:11" x14ac:dyDescent="0.2">
      <c r="A21" t="s">
        <v>16</v>
      </c>
      <c r="B21" t="s">
        <v>32</v>
      </c>
      <c r="C21" t="s">
        <v>24</v>
      </c>
      <c r="D21">
        <v>4149.2401</v>
      </c>
      <c r="F21">
        <v>4143.2398999999996</v>
      </c>
      <c r="H21" s="12">
        <f t="shared" si="0"/>
        <v>-6.0002000000004045</v>
      </c>
    </row>
    <row r="22" spans="1:11" x14ac:dyDescent="0.2">
      <c r="A22" t="s">
        <v>5</v>
      </c>
      <c r="B22" t="s">
        <v>27</v>
      </c>
      <c r="C22" t="s">
        <v>24</v>
      </c>
      <c r="D22">
        <v>3873.4348</v>
      </c>
      <c r="F22">
        <v>4462.7137000000002</v>
      </c>
      <c r="H22" s="40">
        <f t="shared" si="0"/>
        <v>589.27890000000025</v>
      </c>
    </row>
    <row r="23" spans="1:11" x14ac:dyDescent="0.2">
      <c r="A23" t="s">
        <v>13</v>
      </c>
      <c r="B23" t="s">
        <v>27</v>
      </c>
      <c r="C23" t="s">
        <v>24</v>
      </c>
      <c r="D23">
        <v>4090.3570214699998</v>
      </c>
      <c r="F23">
        <v>4654.3345330980001</v>
      </c>
      <c r="H23" s="40">
        <f t="shared" si="0"/>
        <v>563.97751162800023</v>
      </c>
    </row>
    <row r="24" spans="1:11" x14ac:dyDescent="0.2">
      <c r="A24" t="s">
        <v>14</v>
      </c>
      <c r="B24" t="s">
        <v>27</v>
      </c>
      <c r="C24" t="s">
        <v>24</v>
      </c>
      <c r="D24">
        <v>3704.2796000000003</v>
      </c>
      <c r="F24">
        <v>3873.07</v>
      </c>
      <c r="H24" s="40">
        <f t="shared" si="0"/>
        <v>168.79039999999986</v>
      </c>
    </row>
    <row r="25" spans="1:11" x14ac:dyDescent="0.2">
      <c r="A25" t="s">
        <v>15</v>
      </c>
      <c r="B25" t="s">
        <v>27</v>
      </c>
      <c r="C25" t="s">
        <v>24</v>
      </c>
      <c r="D25">
        <v>3893.2683705335003</v>
      </c>
      <c r="F25">
        <v>4479.12802749</v>
      </c>
      <c r="H25" s="40">
        <f t="shared" si="0"/>
        <v>585.85965695649975</v>
      </c>
    </row>
    <row r="26" spans="1:11" x14ac:dyDescent="0.2">
      <c r="A26" t="s">
        <v>16</v>
      </c>
      <c r="B26" t="s">
        <v>27</v>
      </c>
      <c r="C26" t="s">
        <v>24</v>
      </c>
      <c r="D26">
        <v>4174.6517999999996</v>
      </c>
      <c r="F26">
        <v>4082.3681000000001</v>
      </c>
      <c r="H26" s="40">
        <f t="shared" si="0"/>
        <v>-92.283699999999499</v>
      </c>
    </row>
    <row r="27" spans="1:11" x14ac:dyDescent="0.2">
      <c r="A27" t="s">
        <v>5</v>
      </c>
      <c r="B27" t="s">
        <v>33</v>
      </c>
      <c r="C27" t="s">
        <v>24</v>
      </c>
      <c r="D27">
        <v>3872.6569</v>
      </c>
      <c r="F27">
        <v>4285.1427000000003</v>
      </c>
      <c r="H27" s="12">
        <f t="shared" si="0"/>
        <v>412.48580000000038</v>
      </c>
    </row>
    <row r="28" spans="1:11" x14ac:dyDescent="0.2">
      <c r="A28" t="s">
        <v>13</v>
      </c>
      <c r="B28" t="s">
        <v>33</v>
      </c>
      <c r="C28" t="s">
        <v>24</v>
      </c>
      <c r="D28">
        <v>4090.3570214699998</v>
      </c>
      <c r="F28">
        <v>3923.1336902503999</v>
      </c>
      <c r="H28" s="12">
        <f t="shared" si="0"/>
        <v>-167.22333121959991</v>
      </c>
    </row>
    <row r="29" spans="1:11" x14ac:dyDescent="0.2">
      <c r="A29" t="s">
        <v>5</v>
      </c>
      <c r="B29" t="s">
        <v>34</v>
      </c>
      <c r="C29" t="s">
        <v>24</v>
      </c>
      <c r="D29">
        <v>3878.0279</v>
      </c>
      <c r="F29">
        <v>4268.5418</v>
      </c>
      <c r="H29" s="40">
        <f t="shared" si="0"/>
        <v>390.51389999999992</v>
      </c>
    </row>
    <row r="30" spans="1:11" x14ac:dyDescent="0.2">
      <c r="A30" t="s">
        <v>13</v>
      </c>
      <c r="B30" t="s">
        <v>34</v>
      </c>
      <c r="C30" t="s">
        <v>24</v>
      </c>
      <c r="D30">
        <v>4090.3570214699998</v>
      </c>
      <c r="F30">
        <v>5017.7902355289998</v>
      </c>
      <c r="H30" s="40">
        <f t="shared" si="0"/>
        <v>927.43321405899997</v>
      </c>
    </row>
    <row r="31" spans="1:11" x14ac:dyDescent="0.2">
      <c r="A31" t="s">
        <v>16</v>
      </c>
      <c r="B31" t="s">
        <v>34</v>
      </c>
      <c r="C31" t="s">
        <v>24</v>
      </c>
      <c r="D31">
        <v>4154.5514000000003</v>
      </c>
      <c r="F31">
        <v>4146.8023000000003</v>
      </c>
      <c r="H31" s="40">
        <f t="shared" si="0"/>
        <v>-7.7490999999999985</v>
      </c>
      <c r="I31" s="27">
        <f>MIN(H17:H31)</f>
        <v>-167.22333121959991</v>
      </c>
      <c r="J31" s="27">
        <f>MEDIAN(H17:H31)</f>
        <v>563.97751162800023</v>
      </c>
      <c r="K31" s="27">
        <f>MAX(H17:H31)</f>
        <v>1050.3510306214998</v>
      </c>
    </row>
    <row r="32" spans="1:11" x14ac:dyDescent="0.2">
      <c r="A32" t="s">
        <v>5</v>
      </c>
      <c r="B32" t="s">
        <v>32</v>
      </c>
      <c r="C32" t="s">
        <v>25</v>
      </c>
      <c r="D32">
        <v>4447.9767000000002</v>
      </c>
      <c r="F32">
        <v>4198.3401000000003</v>
      </c>
      <c r="H32" s="12">
        <f t="shared" si="0"/>
        <v>-249.63659999999982</v>
      </c>
    </row>
    <row r="33" spans="1:11" x14ac:dyDescent="0.2">
      <c r="A33" t="s">
        <v>13</v>
      </c>
      <c r="B33" t="s">
        <v>32</v>
      </c>
      <c r="C33" t="s">
        <v>25</v>
      </c>
      <c r="D33">
        <v>3786.0129558499998</v>
      </c>
      <c r="F33">
        <v>3437.8986018360001</v>
      </c>
      <c r="H33" s="12">
        <f t="shared" si="0"/>
        <v>-348.11435401399967</v>
      </c>
    </row>
    <row r="34" spans="1:11" x14ac:dyDescent="0.2">
      <c r="A34" t="s">
        <v>14</v>
      </c>
      <c r="B34" t="s">
        <v>32</v>
      </c>
      <c r="C34" t="s">
        <v>25</v>
      </c>
      <c r="D34">
        <v>4427.9681</v>
      </c>
      <c r="F34">
        <v>4541.2937000000002</v>
      </c>
      <c r="H34" s="12">
        <f t="shared" ref="H34:H61" si="1">F34-D34</f>
        <v>113.32560000000012</v>
      </c>
    </row>
    <row r="35" spans="1:11" x14ac:dyDescent="0.2">
      <c r="A35" t="s">
        <v>15</v>
      </c>
      <c r="B35" t="s">
        <v>32</v>
      </c>
      <c r="C35" t="s">
        <v>25</v>
      </c>
      <c r="D35">
        <v>3619.7493562466602</v>
      </c>
      <c r="F35">
        <v>3637.7994548779898</v>
      </c>
      <c r="H35" s="12">
        <f t="shared" si="1"/>
        <v>18.050098631329547</v>
      </c>
    </row>
    <row r="36" spans="1:11" x14ac:dyDescent="0.2">
      <c r="A36" t="s">
        <v>16</v>
      </c>
      <c r="B36" t="s">
        <v>32</v>
      </c>
      <c r="C36" t="s">
        <v>25</v>
      </c>
      <c r="D36">
        <v>4004.6021000000001</v>
      </c>
      <c r="F36">
        <v>4110.7109</v>
      </c>
      <c r="H36" s="12">
        <f t="shared" si="1"/>
        <v>106.10879999999997</v>
      </c>
    </row>
    <row r="37" spans="1:11" x14ac:dyDescent="0.2">
      <c r="A37" t="s">
        <v>5</v>
      </c>
      <c r="B37" t="s">
        <v>27</v>
      </c>
      <c r="C37" t="s">
        <v>25</v>
      </c>
      <c r="D37">
        <v>4413.5093999999999</v>
      </c>
      <c r="F37">
        <v>3697.8881000000001</v>
      </c>
      <c r="H37" s="40">
        <f t="shared" si="1"/>
        <v>-715.62129999999979</v>
      </c>
    </row>
    <row r="38" spans="1:11" x14ac:dyDescent="0.2">
      <c r="A38" t="s">
        <v>13</v>
      </c>
      <c r="B38" t="s">
        <v>27</v>
      </c>
      <c r="C38" t="s">
        <v>25</v>
      </c>
      <c r="D38">
        <v>3786.0129558499998</v>
      </c>
      <c r="F38">
        <v>3261.272871653</v>
      </c>
      <c r="H38" s="40">
        <f t="shared" si="1"/>
        <v>-524.74008419699976</v>
      </c>
    </row>
    <row r="39" spans="1:11" x14ac:dyDescent="0.2">
      <c r="A39" t="s">
        <v>14</v>
      </c>
      <c r="B39" t="s">
        <v>27</v>
      </c>
      <c r="C39" t="s">
        <v>25</v>
      </c>
      <c r="D39">
        <v>4420.1794</v>
      </c>
      <c r="F39">
        <v>3923.7578000000003</v>
      </c>
      <c r="H39" s="40">
        <f t="shared" si="1"/>
        <v>-496.42159999999967</v>
      </c>
    </row>
    <row r="40" spans="1:11" x14ac:dyDescent="0.2">
      <c r="A40" t="s">
        <v>15</v>
      </c>
      <c r="B40" t="s">
        <v>27</v>
      </c>
      <c r="C40" t="s">
        <v>25</v>
      </c>
      <c r="D40">
        <v>3619.7493562466602</v>
      </c>
      <c r="F40">
        <v>3342.3508067790599</v>
      </c>
      <c r="H40" s="40">
        <f t="shared" si="1"/>
        <v>-277.39854946760033</v>
      </c>
    </row>
    <row r="41" spans="1:11" x14ac:dyDescent="0.2">
      <c r="A41" t="s">
        <v>16</v>
      </c>
      <c r="B41" t="s">
        <v>27</v>
      </c>
      <c r="C41" t="s">
        <v>25</v>
      </c>
      <c r="D41">
        <v>3999.6520999999998</v>
      </c>
      <c r="F41">
        <v>4051.3591999999999</v>
      </c>
      <c r="H41" s="40">
        <f t="shared" si="1"/>
        <v>51.707100000000082</v>
      </c>
    </row>
    <row r="42" spans="1:11" x14ac:dyDescent="0.2">
      <c r="A42" t="s">
        <v>5</v>
      </c>
      <c r="B42" t="s">
        <v>33</v>
      </c>
      <c r="C42" t="s">
        <v>25</v>
      </c>
      <c r="D42">
        <v>4419.91</v>
      </c>
      <c r="F42">
        <v>3953.7114999999999</v>
      </c>
      <c r="H42" s="12">
        <f t="shared" si="1"/>
        <v>-466.19849999999997</v>
      </c>
    </row>
    <row r="43" spans="1:11" x14ac:dyDescent="0.2">
      <c r="A43" t="s">
        <v>13</v>
      </c>
      <c r="B43" t="s">
        <v>33</v>
      </c>
      <c r="C43" t="s">
        <v>25</v>
      </c>
      <c r="D43">
        <v>3786.0129558499998</v>
      </c>
      <c r="F43">
        <v>2768.0424123500002</v>
      </c>
      <c r="H43" s="12">
        <f t="shared" si="1"/>
        <v>-1017.9705434999996</v>
      </c>
    </row>
    <row r="44" spans="1:11" x14ac:dyDescent="0.2">
      <c r="A44" t="s">
        <v>5</v>
      </c>
      <c r="B44" t="s">
        <v>34</v>
      </c>
      <c r="C44" t="s">
        <v>25</v>
      </c>
      <c r="D44">
        <v>4416.0046000000002</v>
      </c>
      <c r="F44">
        <v>3578.7901999999999</v>
      </c>
      <c r="H44" s="40">
        <f t="shared" si="1"/>
        <v>-837.2144000000003</v>
      </c>
    </row>
    <row r="45" spans="1:11" x14ac:dyDescent="0.2">
      <c r="A45" t="s">
        <v>13</v>
      </c>
      <c r="B45" t="s">
        <v>34</v>
      </c>
      <c r="C45" t="s">
        <v>25</v>
      </c>
      <c r="D45">
        <v>3786.0129558499998</v>
      </c>
      <c r="F45">
        <v>3360.1858458709999</v>
      </c>
      <c r="H45" s="40">
        <f t="shared" si="1"/>
        <v>-425.82710997899994</v>
      </c>
    </row>
    <row r="46" spans="1:11" x14ac:dyDescent="0.2">
      <c r="A46" t="s">
        <v>16</v>
      </c>
      <c r="B46" t="s">
        <v>34</v>
      </c>
      <c r="C46" t="s">
        <v>25</v>
      </c>
      <c r="D46">
        <v>4016.8607000000002</v>
      </c>
      <c r="F46">
        <v>4064.4081999999999</v>
      </c>
      <c r="H46" s="40">
        <f t="shared" si="1"/>
        <v>47.547499999999673</v>
      </c>
      <c r="I46" s="27">
        <f>MIN(H32:H46)</f>
        <v>-1017.9705434999996</v>
      </c>
      <c r="J46" s="27">
        <f>MEDIAN(H32:H46)</f>
        <v>-348.11435401399967</v>
      </c>
      <c r="K46" s="27">
        <f>MAX(H32:H46)</f>
        <v>113.32560000000012</v>
      </c>
    </row>
    <row r="47" spans="1:11" x14ac:dyDescent="0.2">
      <c r="A47" t="s">
        <v>5</v>
      </c>
      <c r="B47" t="s">
        <v>32</v>
      </c>
      <c r="C47" t="s">
        <v>26</v>
      </c>
      <c r="D47">
        <v>3360.2658000000001</v>
      </c>
      <c r="F47">
        <v>2879.0214000000001</v>
      </c>
      <c r="H47" s="12">
        <f t="shared" si="1"/>
        <v>-481.24440000000004</v>
      </c>
    </row>
    <row r="48" spans="1:11" x14ac:dyDescent="0.2">
      <c r="A48" t="s">
        <v>13</v>
      </c>
      <c r="B48" t="s">
        <v>32</v>
      </c>
      <c r="C48" t="s">
        <v>26</v>
      </c>
      <c r="D48">
        <v>3253.4828219400001</v>
      </c>
      <c r="F48">
        <v>2705.8049548849999</v>
      </c>
      <c r="H48" s="12">
        <f t="shared" si="1"/>
        <v>-547.67786705500021</v>
      </c>
    </row>
    <row r="49" spans="1:11" x14ac:dyDescent="0.2">
      <c r="A49" t="s">
        <v>14</v>
      </c>
      <c r="B49" t="s">
        <v>32</v>
      </c>
      <c r="C49" t="s">
        <v>26</v>
      </c>
      <c r="D49">
        <v>3184.7665999999999</v>
      </c>
      <c r="F49">
        <v>2383.0925999999999</v>
      </c>
      <c r="H49" s="12">
        <f t="shared" si="1"/>
        <v>-801.67399999999998</v>
      </c>
    </row>
    <row r="50" spans="1:11" x14ac:dyDescent="0.2">
      <c r="A50" t="s">
        <v>15</v>
      </c>
      <c r="B50" t="s">
        <v>32</v>
      </c>
      <c r="C50" t="s">
        <v>26</v>
      </c>
      <c r="D50">
        <v>3417.4106051053745</v>
      </c>
      <c r="F50">
        <v>2424.5424938706033</v>
      </c>
      <c r="H50" s="12">
        <f t="shared" si="1"/>
        <v>-992.86811123477128</v>
      </c>
    </row>
    <row r="51" spans="1:11" x14ac:dyDescent="0.2">
      <c r="A51" t="s">
        <v>16</v>
      </c>
      <c r="B51" t="s">
        <v>32</v>
      </c>
      <c r="C51" t="s">
        <v>26</v>
      </c>
      <c r="D51">
        <v>3095.6156999999998</v>
      </c>
      <c r="F51">
        <v>2670.7577000000001</v>
      </c>
      <c r="H51" s="12">
        <f t="shared" si="1"/>
        <v>-424.85799999999972</v>
      </c>
    </row>
    <row r="52" spans="1:11" x14ac:dyDescent="0.2">
      <c r="A52" t="s">
        <v>5</v>
      </c>
      <c r="B52" t="s">
        <v>27</v>
      </c>
      <c r="C52" t="s">
        <v>26</v>
      </c>
      <c r="D52">
        <v>3399.9247999999998</v>
      </c>
      <c r="F52">
        <v>3283.2174</v>
      </c>
      <c r="H52" s="40">
        <f t="shared" si="1"/>
        <v>-116.70739999999978</v>
      </c>
    </row>
    <row r="53" spans="1:11" x14ac:dyDescent="0.2">
      <c r="A53" t="s">
        <v>13</v>
      </c>
      <c r="B53" t="s">
        <v>27</v>
      </c>
      <c r="C53" t="s">
        <v>26</v>
      </c>
      <c r="D53">
        <v>3253.4828219400001</v>
      </c>
      <c r="F53">
        <v>2523.563395743</v>
      </c>
      <c r="H53" s="40">
        <f t="shared" si="1"/>
        <v>-729.91942619700012</v>
      </c>
    </row>
    <row r="54" spans="1:11" x14ac:dyDescent="0.2">
      <c r="A54" t="s">
        <v>14</v>
      </c>
      <c r="B54" t="s">
        <v>27</v>
      </c>
      <c r="C54" t="s">
        <v>26</v>
      </c>
      <c r="D54">
        <v>3186.7950000000001</v>
      </c>
      <c r="F54">
        <v>3146.1208000000001</v>
      </c>
      <c r="H54" s="40">
        <f t="shared" si="1"/>
        <v>-40.674199999999928</v>
      </c>
    </row>
    <row r="55" spans="1:11" x14ac:dyDescent="0.2">
      <c r="A55" t="s">
        <v>15</v>
      </c>
      <c r="B55" t="s">
        <v>27</v>
      </c>
      <c r="C55" t="s">
        <v>26</v>
      </c>
      <c r="D55">
        <v>3417.4106051053745</v>
      </c>
      <c r="F55">
        <v>2613.1031705259061</v>
      </c>
      <c r="H55" s="40">
        <f t="shared" si="1"/>
        <v>-804.30743457946846</v>
      </c>
    </row>
    <row r="56" spans="1:11" x14ac:dyDescent="0.2">
      <c r="A56" t="s">
        <v>16</v>
      </c>
      <c r="B56" t="s">
        <v>27</v>
      </c>
      <c r="C56" t="s">
        <v>26</v>
      </c>
      <c r="D56">
        <v>3082.1945000000001</v>
      </c>
      <c r="F56">
        <v>2366.8663999999999</v>
      </c>
      <c r="H56" s="40">
        <f t="shared" si="1"/>
        <v>-715.32810000000018</v>
      </c>
    </row>
    <row r="57" spans="1:11" x14ac:dyDescent="0.2">
      <c r="A57" t="s">
        <v>5</v>
      </c>
      <c r="B57" t="s">
        <v>33</v>
      </c>
      <c r="C57" t="s">
        <v>26</v>
      </c>
      <c r="D57">
        <v>3391.6538</v>
      </c>
      <c r="F57">
        <v>3275.54</v>
      </c>
      <c r="H57" s="12">
        <f t="shared" si="1"/>
        <v>-116.11380000000008</v>
      </c>
    </row>
    <row r="58" spans="1:11" x14ac:dyDescent="0.2">
      <c r="A58" t="s">
        <v>13</v>
      </c>
      <c r="B58" t="s">
        <v>33</v>
      </c>
      <c r="C58" t="s">
        <v>26</v>
      </c>
      <c r="D58">
        <v>3253.4822078699999</v>
      </c>
      <c r="F58">
        <v>3002.4100239324998</v>
      </c>
      <c r="H58" s="12">
        <f t="shared" si="1"/>
        <v>-251.07218393750009</v>
      </c>
    </row>
    <row r="59" spans="1:11" x14ac:dyDescent="0.2">
      <c r="A59" t="s">
        <v>5</v>
      </c>
      <c r="B59" t="s">
        <v>34</v>
      </c>
      <c r="C59" t="s">
        <v>26</v>
      </c>
      <c r="D59">
        <v>3399.6839</v>
      </c>
      <c r="F59">
        <v>3263.0246000000002</v>
      </c>
      <c r="H59" s="40">
        <f t="shared" si="1"/>
        <v>-136.6592999999998</v>
      </c>
    </row>
    <row r="60" spans="1:11" x14ac:dyDescent="0.2">
      <c r="A60" t="s">
        <v>13</v>
      </c>
      <c r="B60" t="s">
        <v>34</v>
      </c>
      <c r="C60" t="s">
        <v>26</v>
      </c>
      <c r="D60">
        <v>3253.4828219400001</v>
      </c>
      <c r="F60">
        <v>2626.2861644006998</v>
      </c>
      <c r="H60" s="40">
        <f t="shared" si="1"/>
        <v>-627.1966575393003</v>
      </c>
    </row>
    <row r="61" spans="1:11" x14ac:dyDescent="0.2">
      <c r="A61" t="s">
        <v>16</v>
      </c>
      <c r="B61" t="s">
        <v>34</v>
      </c>
      <c r="C61" t="s">
        <v>26</v>
      </c>
      <c r="D61">
        <v>3084.6516999999999</v>
      </c>
      <c r="F61">
        <v>2176.0297</v>
      </c>
      <c r="H61" s="12">
        <f t="shared" si="1"/>
        <v>-908.62199999999984</v>
      </c>
      <c r="I61" s="27">
        <f>MIN(H47:H61)</f>
        <v>-992.86811123477128</v>
      </c>
      <c r="J61" s="27">
        <f>MEDIAN(H47:H61)</f>
        <v>-547.67786705500021</v>
      </c>
      <c r="K61" s="27">
        <f>MAX(H47:H61)</f>
        <v>-40.674199999999928</v>
      </c>
    </row>
    <row r="62" spans="1:11" s="18" customFormat="1" x14ac:dyDescent="0.2">
      <c r="A62" s="22" t="s">
        <v>5</v>
      </c>
      <c r="B62" s="29" t="s">
        <v>32</v>
      </c>
      <c r="C62" s="22" t="s">
        <v>63</v>
      </c>
      <c r="E62" s="22">
        <v>1303.0482999999999</v>
      </c>
      <c r="F62" s="22">
        <v>1598.6052999999999</v>
      </c>
      <c r="G62" s="18">
        <f>E62-F62</f>
        <v>-295.55700000000002</v>
      </c>
    </row>
    <row r="63" spans="1:11" s="18" customFormat="1" x14ac:dyDescent="0.2">
      <c r="A63" s="22" t="s">
        <v>13</v>
      </c>
      <c r="B63" s="29" t="s">
        <v>32</v>
      </c>
      <c r="C63" s="22" t="s">
        <v>63</v>
      </c>
      <c r="E63" s="22">
        <v>1344.9073353289</v>
      </c>
      <c r="F63" s="22">
        <v>1338.4906031797</v>
      </c>
      <c r="G63" s="18">
        <f t="shared" ref="G63:H76" si="2">E63-F63</f>
        <v>6.4167321492000156</v>
      </c>
    </row>
    <row r="64" spans="1:11" s="18" customFormat="1" x14ac:dyDescent="0.2">
      <c r="A64" s="22" t="s">
        <v>14</v>
      </c>
      <c r="B64" s="29" t="s">
        <v>32</v>
      </c>
      <c r="C64" s="22" t="s">
        <v>63</v>
      </c>
      <c r="E64" s="22">
        <v>1646.4267</v>
      </c>
      <c r="F64" s="22">
        <v>1546.1321</v>
      </c>
      <c r="G64" s="18">
        <f t="shared" si="2"/>
        <v>100.29459999999995</v>
      </c>
    </row>
    <row r="65" spans="1:11" s="18" customFormat="1" x14ac:dyDescent="0.2">
      <c r="A65" s="22" t="s">
        <v>15</v>
      </c>
      <c r="B65" s="29" t="s">
        <v>32</v>
      </c>
      <c r="C65" s="22" t="s">
        <v>63</v>
      </c>
      <c r="E65" s="22">
        <v>1860.462585150085</v>
      </c>
      <c r="F65" s="22">
        <v>1697.5519269703286</v>
      </c>
      <c r="G65" s="18">
        <f t="shared" si="2"/>
        <v>162.91065817975641</v>
      </c>
    </row>
    <row r="66" spans="1:11" s="18" customFormat="1" x14ac:dyDescent="0.2">
      <c r="A66" s="22" t="s">
        <v>16</v>
      </c>
      <c r="B66" s="29" t="s">
        <v>32</v>
      </c>
      <c r="C66" s="22" t="s">
        <v>63</v>
      </c>
      <c r="E66" s="22">
        <v>1849.8549</v>
      </c>
      <c r="F66" s="22">
        <v>1090.5274999999999</v>
      </c>
      <c r="G66" s="18">
        <f t="shared" si="2"/>
        <v>759.32740000000013</v>
      </c>
    </row>
    <row r="67" spans="1:11" s="18" customFormat="1" x14ac:dyDescent="0.2">
      <c r="A67" s="22" t="s">
        <v>5</v>
      </c>
      <c r="B67" s="29" t="s">
        <v>27</v>
      </c>
      <c r="C67" s="22" t="s">
        <v>63</v>
      </c>
      <c r="E67" s="22">
        <v>1799.3746000000001</v>
      </c>
      <c r="F67" s="22">
        <v>1948.2633000000001</v>
      </c>
      <c r="G67" s="41">
        <f t="shared" si="2"/>
        <v>-148.88869999999997</v>
      </c>
      <c r="H67" s="41"/>
    </row>
    <row r="68" spans="1:11" s="18" customFormat="1" x14ac:dyDescent="0.2">
      <c r="A68" s="22" t="s">
        <v>13</v>
      </c>
      <c r="B68" s="29" t="s">
        <v>27</v>
      </c>
      <c r="C68" s="22" t="s">
        <v>63</v>
      </c>
      <c r="E68" s="22">
        <v>2190.1512285160002</v>
      </c>
      <c r="F68" s="22">
        <v>1826.3254248385001</v>
      </c>
      <c r="G68" s="41">
        <f t="shared" si="2"/>
        <v>363.82580367750006</v>
      </c>
      <c r="H68" s="41"/>
    </row>
    <row r="69" spans="1:11" s="18" customFormat="1" x14ac:dyDescent="0.2">
      <c r="A69" s="22" t="s">
        <v>14</v>
      </c>
      <c r="B69" s="29" t="s">
        <v>27</v>
      </c>
      <c r="C69" s="22" t="s">
        <v>63</v>
      </c>
      <c r="E69" s="22">
        <v>1900.9470000000001</v>
      </c>
      <c r="F69" s="22">
        <v>1818.7644</v>
      </c>
      <c r="G69" s="41">
        <f t="shared" si="2"/>
        <v>82.182600000000093</v>
      </c>
    </row>
    <row r="70" spans="1:11" s="18" customFormat="1" x14ac:dyDescent="0.2">
      <c r="A70" s="22" t="s">
        <v>15</v>
      </c>
      <c r="B70" s="29" t="s">
        <v>27</v>
      </c>
      <c r="C70" s="22" t="s">
        <v>63</v>
      </c>
      <c r="E70" s="22">
        <v>2042.0053261949051</v>
      </c>
      <c r="F70" s="22">
        <v>1940.4000707945477</v>
      </c>
      <c r="G70" s="41">
        <f t="shared" si="2"/>
        <v>101.60525540035746</v>
      </c>
    </row>
    <row r="71" spans="1:11" s="18" customFormat="1" x14ac:dyDescent="0.2">
      <c r="A71" s="22" t="s">
        <v>16</v>
      </c>
      <c r="B71" s="29" t="s">
        <v>27</v>
      </c>
      <c r="C71" s="22" t="s">
        <v>63</v>
      </c>
      <c r="E71" s="22">
        <v>2273.9697000000001</v>
      </c>
      <c r="F71" s="22">
        <v>1817.9954</v>
      </c>
      <c r="G71" s="41">
        <f t="shared" si="2"/>
        <v>455.97430000000008</v>
      </c>
    </row>
    <row r="72" spans="1:11" s="18" customFormat="1" x14ac:dyDescent="0.2">
      <c r="A72" s="22" t="s">
        <v>5</v>
      </c>
      <c r="B72" s="29" t="s">
        <v>33</v>
      </c>
      <c r="C72" s="22" t="s">
        <v>63</v>
      </c>
      <c r="E72" s="22">
        <v>1728.7996000000001</v>
      </c>
      <c r="F72" s="22">
        <v>2008.0016000000001</v>
      </c>
      <c r="G72" s="18">
        <f t="shared" si="2"/>
        <v>-279.202</v>
      </c>
    </row>
    <row r="73" spans="1:11" s="18" customFormat="1" x14ac:dyDescent="0.2">
      <c r="A73" s="22" t="s">
        <v>13</v>
      </c>
      <c r="B73" s="29" t="s">
        <v>33</v>
      </c>
      <c r="C73" s="22" t="s">
        <v>63</v>
      </c>
      <c r="E73" s="22">
        <v>2935.7301778883002</v>
      </c>
      <c r="F73" s="22">
        <v>1761.3279465794001</v>
      </c>
      <c r="G73" s="18">
        <f t="shared" si="2"/>
        <v>1174.4022313089001</v>
      </c>
    </row>
    <row r="74" spans="1:11" s="18" customFormat="1" x14ac:dyDescent="0.2">
      <c r="A74" s="22" t="s">
        <v>5</v>
      </c>
      <c r="B74" s="29" t="s">
        <v>34</v>
      </c>
      <c r="C74" s="22" t="s">
        <v>63</v>
      </c>
      <c r="E74" s="22">
        <v>2132.8371000000002</v>
      </c>
      <c r="F74" s="22">
        <v>1845.5266999999999</v>
      </c>
      <c r="G74" s="41">
        <f t="shared" si="2"/>
        <v>287.3104000000003</v>
      </c>
    </row>
    <row r="75" spans="1:11" s="18" customFormat="1" x14ac:dyDescent="0.2">
      <c r="A75" s="22" t="s">
        <v>13</v>
      </c>
      <c r="B75" s="29" t="s">
        <v>34</v>
      </c>
      <c r="C75" s="22" t="s">
        <v>63</v>
      </c>
      <c r="E75" s="22">
        <v>1625.0541504659</v>
      </c>
      <c r="F75" s="22">
        <v>1419.4373812836</v>
      </c>
      <c r="G75" s="41">
        <f t="shared" si="2"/>
        <v>205.6167691823</v>
      </c>
    </row>
    <row r="76" spans="1:11" s="18" customFormat="1" x14ac:dyDescent="0.2">
      <c r="A76" s="22" t="s">
        <v>16</v>
      </c>
      <c r="B76" s="29" t="s">
        <v>34</v>
      </c>
      <c r="C76" s="22" t="s">
        <v>63</v>
      </c>
      <c r="E76" s="22">
        <v>2387.3233</v>
      </c>
      <c r="F76" s="22">
        <v>1792.317</v>
      </c>
      <c r="G76" s="41">
        <f t="shared" si="2"/>
        <v>595.00630000000001</v>
      </c>
      <c r="I76" s="27">
        <f>MIN(G62:G76)</f>
        <v>-295.55700000000002</v>
      </c>
      <c r="J76" s="27">
        <f>MEDIAN(G62:G76)</f>
        <v>162.91065817975641</v>
      </c>
      <c r="K76" s="27">
        <f>MAX(G62:G76)</f>
        <v>1174.4022313089001</v>
      </c>
    </row>
    <row r="77" spans="1:11" x14ac:dyDescent="0.2">
      <c r="J77"/>
      <c r="K77"/>
    </row>
  </sheetData>
  <pageMargins left="0.75" right="0.75" top="1" bottom="1" header="0.5" footer="0.5"/>
  <pageSetup paperSize="9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"/>
  <sheetViews>
    <sheetView workbookViewId="0">
      <selection activeCell="A5" sqref="A5"/>
    </sheetView>
  </sheetViews>
  <sheetFormatPr baseColWidth="10" defaultRowHeight="16" x14ac:dyDescent="0.2"/>
  <sheetData>
    <row r="1" spans="1:17" ht="32" customHeight="1" x14ac:dyDescent="0.2">
      <c r="A1" s="38" t="s">
        <v>17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</sheetData>
  <mergeCells count="1">
    <mergeCell ref="A1:Q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IAM dataset</vt:lpstr>
      <vt:lpstr>Figure 1</vt:lpstr>
      <vt:lpstr>Figure 2</vt:lpstr>
      <vt:lpstr>Data Source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Nicholas</dc:creator>
  <cp:lastModifiedBy>Microsoft Office User</cp:lastModifiedBy>
  <dcterms:created xsi:type="dcterms:W3CDTF">2018-01-18T15:58:37Z</dcterms:created>
  <dcterms:modified xsi:type="dcterms:W3CDTF">2018-05-10T11:48:21Z</dcterms:modified>
</cp:coreProperties>
</file>