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28800" yWindow="-5840" windowWidth="38040" windowHeight="21280" tabRatio="745"/>
  </bookViews>
  <sheets>
    <sheet name="Tumilaca Complete Spreadshe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Q99" i="1"/>
  <c r="F99" i="1"/>
  <c r="AA99" i="1"/>
  <c r="AA86" i="1"/>
  <c r="AA87" i="1"/>
  <c r="AB86" i="1"/>
  <c r="AB85" i="1"/>
  <c r="AA85" i="1"/>
  <c r="U86" i="1"/>
  <c r="S82" i="1"/>
  <c r="L78" i="1"/>
  <c r="K78" i="1"/>
  <c r="I78" i="1"/>
  <c r="F78" i="1"/>
  <c r="U78" i="1"/>
  <c r="H78" i="1"/>
  <c r="T78" i="1"/>
  <c r="G78" i="1"/>
  <c r="S78" i="1"/>
  <c r="Z74" i="1"/>
  <c r="Y74" i="1"/>
  <c r="X74" i="1"/>
  <c r="W74" i="1"/>
  <c r="V73" i="1"/>
  <c r="S74" i="1"/>
  <c r="S73" i="1"/>
  <c r="S72" i="1"/>
  <c r="AB68" i="1"/>
  <c r="H70" i="1"/>
  <c r="F70" i="1"/>
  <c r="T70" i="1"/>
  <c r="G70" i="1"/>
  <c r="S70" i="1"/>
  <c r="AA67" i="1"/>
  <c r="AA64" i="1"/>
  <c r="Y66" i="1"/>
  <c r="W67" i="1"/>
  <c r="W64" i="1"/>
  <c r="V66" i="1"/>
  <c r="V65" i="1"/>
  <c r="V64" i="1"/>
  <c r="U68" i="1"/>
  <c r="U67" i="1"/>
  <c r="U66" i="1"/>
  <c r="S64" i="1"/>
  <c r="X58" i="1"/>
  <c r="AA58" i="1"/>
  <c r="Z55" i="1"/>
  <c r="Y55" i="1"/>
  <c r="W55" i="1"/>
  <c r="U56" i="1"/>
  <c r="U55" i="1"/>
  <c r="U54" i="1"/>
  <c r="T58" i="1"/>
  <c r="T57" i="1"/>
  <c r="T56" i="1"/>
  <c r="T55" i="1"/>
  <c r="T54" i="1"/>
  <c r="G60" i="1"/>
  <c r="F60" i="1"/>
  <c r="S60" i="1"/>
  <c r="S58" i="1"/>
  <c r="S57" i="1"/>
  <c r="S56" i="1"/>
  <c r="S55" i="1"/>
  <c r="S54" i="1"/>
  <c r="Y50" i="1"/>
  <c r="X47" i="1"/>
  <c r="W47" i="1"/>
  <c r="V47" i="1"/>
  <c r="U47" i="1"/>
  <c r="H52" i="1"/>
  <c r="F52" i="1"/>
  <c r="T52" i="1"/>
  <c r="T50" i="1"/>
  <c r="T49" i="1"/>
  <c r="T48" i="1"/>
  <c r="T47" i="1"/>
  <c r="G52" i="1"/>
  <c r="S52" i="1"/>
  <c r="S50" i="1"/>
  <c r="S49" i="1"/>
  <c r="S48" i="1"/>
  <c r="S47" i="1"/>
  <c r="AB34" i="1"/>
  <c r="AA34" i="1"/>
  <c r="Z34" i="1"/>
  <c r="Y40" i="1"/>
  <c r="Y34" i="1"/>
  <c r="Y35" i="1"/>
  <c r="K37" i="1"/>
  <c r="K43" i="1"/>
  <c r="F43" i="1"/>
  <c r="W43" i="1"/>
  <c r="W41" i="1"/>
  <c r="W40" i="1"/>
  <c r="W35" i="1"/>
  <c r="W34" i="1"/>
  <c r="V41" i="1"/>
  <c r="V40" i="1"/>
  <c r="V35" i="1"/>
  <c r="V34" i="1"/>
  <c r="I43" i="1"/>
  <c r="U43" i="1"/>
  <c r="U41" i="1"/>
  <c r="U40" i="1"/>
  <c r="I37" i="1"/>
  <c r="F37" i="1"/>
  <c r="U37" i="1"/>
  <c r="U35" i="1"/>
  <c r="U34" i="1"/>
  <c r="T34" i="1"/>
  <c r="T35" i="1"/>
  <c r="H37" i="1"/>
  <c r="T37" i="1"/>
  <c r="T40" i="1"/>
  <c r="T41" i="1"/>
  <c r="H43" i="1"/>
  <c r="T43" i="1"/>
  <c r="G43" i="1"/>
  <c r="S43" i="1"/>
  <c r="S41" i="1"/>
  <c r="S40" i="1"/>
  <c r="G37" i="1"/>
  <c r="S37" i="1"/>
  <c r="S35" i="1"/>
  <c r="S34" i="1"/>
  <c r="P99" i="1"/>
  <c r="AB99" i="1"/>
  <c r="AB97" i="1"/>
  <c r="AB96" i="1"/>
  <c r="AB95" i="1"/>
  <c r="AB94" i="1"/>
  <c r="P91" i="1"/>
  <c r="F91" i="1"/>
  <c r="AB91" i="1"/>
  <c r="AB89" i="1"/>
  <c r="AB88" i="1"/>
  <c r="AB87" i="1"/>
  <c r="AB84" i="1"/>
  <c r="AB83" i="1"/>
  <c r="AB82" i="1"/>
  <c r="P78" i="1"/>
  <c r="AB78" i="1"/>
  <c r="AB76" i="1"/>
  <c r="AB75" i="1"/>
  <c r="AB74" i="1"/>
  <c r="AB73" i="1"/>
  <c r="AB72" i="1"/>
  <c r="P70" i="1"/>
  <c r="AB70" i="1"/>
  <c r="AB67" i="1"/>
  <c r="AB66" i="1"/>
  <c r="AB65" i="1"/>
  <c r="AB64" i="1"/>
  <c r="AA97" i="1"/>
  <c r="AA96" i="1"/>
  <c r="AA95" i="1"/>
  <c r="AA94" i="1"/>
  <c r="Q91" i="1"/>
  <c r="AA91" i="1"/>
  <c r="AA89" i="1"/>
  <c r="AA88" i="1"/>
  <c r="AA84" i="1"/>
  <c r="AA83" i="1"/>
  <c r="AA82" i="1"/>
  <c r="Q78" i="1"/>
  <c r="AA78" i="1"/>
  <c r="AA76" i="1"/>
  <c r="AA75" i="1"/>
  <c r="AA74" i="1"/>
  <c r="AA73" i="1"/>
  <c r="AA72" i="1"/>
  <c r="Q70" i="1"/>
  <c r="AA70" i="1"/>
  <c r="AA68" i="1"/>
  <c r="AA66" i="1"/>
  <c r="AA65" i="1"/>
  <c r="O99" i="1"/>
  <c r="Z99" i="1"/>
  <c r="Z97" i="1"/>
  <c r="Z96" i="1"/>
  <c r="Z95" i="1"/>
  <c r="Z94" i="1"/>
  <c r="O91" i="1"/>
  <c r="Z91" i="1"/>
  <c r="Z89" i="1"/>
  <c r="Z88" i="1"/>
  <c r="Z87" i="1"/>
  <c r="Z86" i="1"/>
  <c r="Z85" i="1"/>
  <c r="Z84" i="1"/>
  <c r="Z83" i="1"/>
  <c r="Z82" i="1"/>
  <c r="O78" i="1"/>
  <c r="Z78" i="1"/>
  <c r="Z76" i="1"/>
  <c r="Z75" i="1"/>
  <c r="Z73" i="1"/>
  <c r="Z72" i="1"/>
  <c r="O70" i="1"/>
  <c r="Z70" i="1"/>
  <c r="Z68" i="1"/>
  <c r="Z67" i="1"/>
  <c r="Z66" i="1"/>
  <c r="Z65" i="1"/>
  <c r="Z64" i="1"/>
  <c r="Y65" i="1"/>
  <c r="Y64" i="1"/>
  <c r="M99" i="1"/>
  <c r="Y99" i="1"/>
  <c r="Y97" i="1"/>
  <c r="Y96" i="1"/>
  <c r="Y95" i="1"/>
  <c r="Y94" i="1"/>
  <c r="M91" i="1"/>
  <c r="Y91" i="1"/>
  <c r="Y89" i="1"/>
  <c r="Y88" i="1"/>
  <c r="Y87" i="1"/>
  <c r="Y86" i="1"/>
  <c r="Y85" i="1"/>
  <c r="Y84" i="1"/>
  <c r="Y83" i="1"/>
  <c r="Y82" i="1"/>
  <c r="M78" i="1"/>
  <c r="Y78" i="1"/>
  <c r="Y76" i="1"/>
  <c r="Y75" i="1"/>
  <c r="Y73" i="1"/>
  <c r="Y72" i="1"/>
  <c r="M70" i="1"/>
  <c r="Y70" i="1"/>
  <c r="Y68" i="1"/>
  <c r="Y67" i="1"/>
  <c r="L99" i="1"/>
  <c r="X99" i="1"/>
  <c r="X97" i="1"/>
  <c r="X96" i="1"/>
  <c r="X95" i="1"/>
  <c r="X94" i="1"/>
  <c r="L91" i="1"/>
  <c r="X91" i="1"/>
  <c r="X89" i="1"/>
  <c r="X88" i="1"/>
  <c r="X87" i="1"/>
  <c r="X86" i="1"/>
  <c r="X85" i="1"/>
  <c r="X84" i="1"/>
  <c r="X83" i="1"/>
  <c r="X82" i="1"/>
  <c r="X78" i="1"/>
  <c r="X76" i="1"/>
  <c r="X75" i="1"/>
  <c r="X73" i="1"/>
  <c r="X72" i="1"/>
  <c r="L70" i="1"/>
  <c r="X70" i="1"/>
  <c r="X68" i="1"/>
  <c r="X67" i="1"/>
  <c r="X66" i="1"/>
  <c r="X65" i="1"/>
  <c r="X64" i="1"/>
  <c r="K99" i="1"/>
  <c r="W99" i="1"/>
  <c r="W97" i="1"/>
  <c r="W96" i="1"/>
  <c r="W95" i="1"/>
  <c r="W94" i="1"/>
  <c r="K91" i="1"/>
  <c r="W91" i="1"/>
  <c r="W89" i="1"/>
  <c r="W88" i="1"/>
  <c r="W87" i="1"/>
  <c r="W86" i="1"/>
  <c r="W85" i="1"/>
  <c r="W84" i="1"/>
  <c r="W83" i="1"/>
  <c r="W82" i="1"/>
  <c r="W78" i="1"/>
  <c r="W76" i="1"/>
  <c r="W75" i="1"/>
  <c r="W73" i="1"/>
  <c r="W72" i="1"/>
  <c r="K70" i="1"/>
  <c r="W70" i="1"/>
  <c r="W68" i="1"/>
  <c r="W66" i="1"/>
  <c r="W65" i="1"/>
  <c r="J99" i="1"/>
  <c r="V99" i="1"/>
  <c r="V97" i="1"/>
  <c r="V96" i="1"/>
  <c r="V95" i="1"/>
  <c r="V94" i="1"/>
  <c r="J91" i="1"/>
  <c r="V91" i="1"/>
  <c r="V89" i="1"/>
  <c r="V88" i="1"/>
  <c r="V87" i="1"/>
  <c r="V86" i="1"/>
  <c r="V85" i="1"/>
  <c r="V84" i="1"/>
  <c r="V83" i="1"/>
  <c r="V82" i="1"/>
  <c r="J78" i="1"/>
  <c r="V78" i="1"/>
  <c r="V76" i="1"/>
  <c r="V75" i="1"/>
  <c r="V74" i="1"/>
  <c r="V72" i="1"/>
  <c r="J70" i="1"/>
  <c r="V70" i="1"/>
  <c r="V68" i="1"/>
  <c r="V67" i="1"/>
  <c r="I99" i="1"/>
  <c r="U99" i="1"/>
  <c r="U97" i="1"/>
  <c r="U96" i="1"/>
  <c r="U95" i="1"/>
  <c r="U94" i="1"/>
  <c r="I91" i="1"/>
  <c r="U91" i="1"/>
  <c r="U89" i="1"/>
  <c r="U88" i="1"/>
  <c r="U87" i="1"/>
  <c r="U85" i="1"/>
  <c r="U84" i="1"/>
  <c r="U83" i="1"/>
  <c r="U82" i="1"/>
  <c r="U76" i="1"/>
  <c r="U75" i="1"/>
  <c r="U74" i="1"/>
  <c r="U73" i="1"/>
  <c r="U72" i="1"/>
  <c r="I70" i="1"/>
  <c r="U70" i="1"/>
  <c r="U65" i="1"/>
  <c r="U64" i="1"/>
  <c r="H99" i="1"/>
  <c r="T99" i="1"/>
  <c r="T97" i="1"/>
  <c r="T96" i="1"/>
  <c r="T95" i="1"/>
  <c r="T94" i="1"/>
  <c r="H91" i="1"/>
  <c r="T91" i="1"/>
  <c r="T89" i="1"/>
  <c r="T88" i="1"/>
  <c r="T87" i="1"/>
  <c r="T86" i="1"/>
  <c r="T85" i="1"/>
  <c r="T84" i="1"/>
  <c r="T83" i="1"/>
  <c r="T82" i="1"/>
  <c r="G99" i="1"/>
  <c r="S99" i="1"/>
  <c r="S97" i="1"/>
  <c r="S96" i="1"/>
  <c r="S95" i="1"/>
  <c r="S94" i="1"/>
  <c r="G91" i="1"/>
  <c r="S91" i="1"/>
  <c r="S89" i="1"/>
  <c r="S88" i="1"/>
  <c r="S87" i="1"/>
  <c r="S86" i="1"/>
  <c r="S85" i="1"/>
  <c r="S84" i="1"/>
  <c r="S83" i="1"/>
  <c r="T76" i="1"/>
  <c r="T75" i="1"/>
  <c r="T74" i="1"/>
  <c r="T73" i="1"/>
  <c r="T72" i="1"/>
  <c r="S76" i="1"/>
  <c r="S75" i="1"/>
  <c r="T68" i="1"/>
  <c r="T67" i="1"/>
  <c r="T66" i="1"/>
  <c r="T65" i="1"/>
  <c r="T64" i="1"/>
  <c r="S68" i="1"/>
  <c r="S67" i="1"/>
  <c r="S66" i="1"/>
  <c r="S65" i="1"/>
  <c r="P60" i="1"/>
  <c r="AB60" i="1"/>
  <c r="AB58" i="1"/>
  <c r="AB57" i="1"/>
  <c r="AB56" i="1"/>
  <c r="AB55" i="1"/>
  <c r="AB54" i="1"/>
  <c r="Q60" i="1"/>
  <c r="AA60" i="1"/>
  <c r="AA57" i="1"/>
  <c r="AA56" i="1"/>
  <c r="AA55" i="1"/>
  <c r="AA54" i="1"/>
  <c r="O60" i="1"/>
  <c r="Z60" i="1"/>
  <c r="Z58" i="1"/>
  <c r="Z57" i="1"/>
  <c r="Z56" i="1"/>
  <c r="Z54" i="1"/>
  <c r="M60" i="1"/>
  <c r="Y60" i="1"/>
  <c r="Y58" i="1"/>
  <c r="Y57" i="1"/>
  <c r="Y56" i="1"/>
  <c r="Y54" i="1"/>
  <c r="L60" i="1"/>
  <c r="X60" i="1"/>
  <c r="X57" i="1"/>
  <c r="X56" i="1"/>
  <c r="X55" i="1"/>
  <c r="X54" i="1"/>
  <c r="K60" i="1"/>
  <c r="W60" i="1"/>
  <c r="W58" i="1"/>
  <c r="W57" i="1"/>
  <c r="W56" i="1"/>
  <c r="W54" i="1"/>
  <c r="J60" i="1"/>
  <c r="V60" i="1"/>
  <c r="V58" i="1"/>
  <c r="V57" i="1"/>
  <c r="V56" i="1"/>
  <c r="V55" i="1"/>
  <c r="V54" i="1"/>
  <c r="I60" i="1"/>
  <c r="U60" i="1"/>
  <c r="U58" i="1"/>
  <c r="U57" i="1"/>
  <c r="H60" i="1"/>
  <c r="T60" i="1"/>
  <c r="P52" i="1"/>
  <c r="AB52" i="1"/>
  <c r="Q52" i="1"/>
  <c r="AA52" i="1"/>
  <c r="O52" i="1"/>
  <c r="Z52" i="1"/>
  <c r="M52" i="1"/>
  <c r="Y52" i="1"/>
  <c r="L52" i="1"/>
  <c r="X52" i="1"/>
  <c r="K52" i="1"/>
  <c r="W52" i="1"/>
  <c r="J52" i="1"/>
  <c r="V52" i="1"/>
  <c r="I52" i="1"/>
  <c r="U52" i="1"/>
  <c r="AB50" i="1"/>
  <c r="AB49" i="1"/>
  <c r="AB48" i="1"/>
  <c r="AB47" i="1"/>
  <c r="AA50" i="1"/>
  <c r="AA49" i="1"/>
  <c r="AA48" i="1"/>
  <c r="AA47" i="1"/>
  <c r="Z50" i="1"/>
  <c r="Z49" i="1"/>
  <c r="Z48" i="1"/>
  <c r="Z47" i="1"/>
  <c r="Y49" i="1"/>
  <c r="Y48" i="1"/>
  <c r="Y47" i="1"/>
  <c r="X50" i="1"/>
  <c r="X49" i="1"/>
  <c r="X48" i="1"/>
  <c r="W50" i="1"/>
  <c r="W49" i="1"/>
  <c r="W48" i="1"/>
  <c r="V50" i="1"/>
  <c r="V49" i="1"/>
  <c r="V48" i="1"/>
  <c r="U50" i="1"/>
  <c r="U49" i="1"/>
  <c r="U48" i="1"/>
  <c r="P43" i="1"/>
  <c r="AB43" i="1"/>
  <c r="AB41" i="1"/>
  <c r="AB40" i="1"/>
  <c r="Q43" i="1"/>
  <c r="AA43" i="1"/>
  <c r="AA41" i="1"/>
  <c r="AA40" i="1"/>
  <c r="O43" i="1"/>
  <c r="Z43" i="1"/>
  <c r="Z41" i="1"/>
  <c r="Z40" i="1"/>
  <c r="M43" i="1"/>
  <c r="Y43" i="1"/>
  <c r="Y41" i="1"/>
  <c r="L43" i="1"/>
  <c r="X43" i="1"/>
  <c r="X41" i="1"/>
  <c r="X40" i="1"/>
  <c r="J43" i="1"/>
  <c r="V43" i="1"/>
  <c r="P37" i="1"/>
  <c r="AB37" i="1"/>
  <c r="Q37" i="1"/>
  <c r="AA37" i="1"/>
  <c r="O37" i="1"/>
  <c r="Z37" i="1"/>
  <c r="M37" i="1"/>
  <c r="Y37" i="1"/>
  <c r="L37" i="1"/>
  <c r="X37" i="1"/>
  <c r="W37" i="1"/>
  <c r="J37" i="1"/>
  <c r="V37" i="1"/>
  <c r="AB35" i="1"/>
  <c r="AA35" i="1"/>
  <c r="Z35" i="1"/>
  <c r="X35" i="1"/>
  <c r="X34" i="1"/>
  <c r="P30" i="1"/>
  <c r="F30" i="1"/>
  <c r="AB30" i="1"/>
  <c r="Q30" i="1"/>
  <c r="AA30" i="1"/>
  <c r="O30" i="1"/>
  <c r="Z30" i="1"/>
  <c r="M30" i="1"/>
  <c r="Y30" i="1"/>
  <c r="L30" i="1"/>
  <c r="X30" i="1"/>
  <c r="K30" i="1"/>
  <c r="W30" i="1"/>
  <c r="J30" i="1"/>
  <c r="V30" i="1"/>
  <c r="I30" i="1"/>
  <c r="U30" i="1"/>
  <c r="H30" i="1"/>
  <c r="T30" i="1"/>
  <c r="S30" i="1"/>
  <c r="P24" i="1"/>
  <c r="F24" i="1"/>
  <c r="AB24" i="1"/>
  <c r="Q24" i="1"/>
  <c r="AA24" i="1"/>
  <c r="O24" i="1"/>
  <c r="Z24" i="1"/>
  <c r="L24" i="1"/>
  <c r="X24" i="1"/>
  <c r="M24" i="1"/>
  <c r="Y24" i="1"/>
  <c r="K24" i="1"/>
  <c r="W24" i="1"/>
  <c r="J24" i="1"/>
  <c r="V24" i="1"/>
  <c r="I24" i="1"/>
  <c r="U24" i="1"/>
  <c r="H24" i="1"/>
  <c r="T24" i="1"/>
  <c r="G24" i="1"/>
  <c r="S24" i="1"/>
  <c r="AB28" i="1"/>
  <c r="AB27" i="1"/>
  <c r="AB22" i="1"/>
  <c r="AB21" i="1"/>
  <c r="P18" i="1"/>
  <c r="F18" i="1"/>
  <c r="AB18" i="1"/>
  <c r="AB16" i="1"/>
  <c r="AB15" i="1"/>
  <c r="Q18" i="1"/>
  <c r="AA18" i="1"/>
  <c r="O18" i="1"/>
  <c r="Z18" i="1"/>
  <c r="M18" i="1"/>
  <c r="Y18" i="1"/>
  <c r="L18" i="1"/>
  <c r="X18" i="1"/>
  <c r="K18" i="1"/>
  <c r="W18" i="1"/>
  <c r="J18" i="1"/>
  <c r="V18" i="1"/>
  <c r="I18" i="1"/>
  <c r="U18" i="1"/>
  <c r="H18" i="1"/>
  <c r="T18" i="1"/>
  <c r="G18" i="1"/>
  <c r="S18" i="1"/>
  <c r="N18" i="1"/>
  <c r="AA21" i="1"/>
  <c r="AA28" i="1"/>
  <c r="AA27" i="1"/>
  <c r="AA22" i="1"/>
  <c r="AA16" i="1"/>
  <c r="AA15" i="1"/>
  <c r="Z28" i="1"/>
  <c r="Z27" i="1"/>
  <c r="Z22" i="1"/>
  <c r="Z21" i="1"/>
  <c r="Z16" i="1"/>
  <c r="Z15" i="1"/>
  <c r="Y28" i="1"/>
  <c r="Y27" i="1"/>
  <c r="Y22" i="1"/>
  <c r="Y21" i="1"/>
  <c r="Y16" i="1"/>
  <c r="Y15" i="1"/>
  <c r="X28" i="1"/>
  <c r="X27" i="1"/>
  <c r="X22" i="1"/>
  <c r="X21" i="1"/>
  <c r="X16" i="1"/>
  <c r="X15" i="1"/>
  <c r="W28" i="1"/>
  <c r="W27" i="1"/>
  <c r="W22" i="1"/>
  <c r="W21" i="1"/>
  <c r="W16" i="1"/>
  <c r="W15" i="1"/>
  <c r="V28" i="1"/>
  <c r="V27" i="1"/>
  <c r="V22" i="1"/>
  <c r="V21" i="1"/>
  <c r="V16" i="1"/>
  <c r="V15" i="1"/>
  <c r="U28" i="1"/>
  <c r="U27" i="1"/>
  <c r="U22" i="1"/>
  <c r="U21" i="1"/>
  <c r="U16" i="1"/>
  <c r="U15" i="1"/>
  <c r="T28" i="1"/>
  <c r="T27" i="1"/>
  <c r="T22" i="1"/>
  <c r="T21" i="1"/>
  <c r="T16" i="1"/>
  <c r="T15" i="1"/>
  <c r="S15" i="1"/>
  <c r="S28" i="1"/>
  <c r="S27" i="1"/>
  <c r="S22" i="1"/>
  <c r="S21" i="1"/>
  <c r="S16" i="1"/>
  <c r="L11" i="1"/>
  <c r="F11" i="1"/>
  <c r="X11" i="1"/>
  <c r="P11" i="1"/>
  <c r="AA11" i="1"/>
  <c r="O11" i="1"/>
  <c r="Z11" i="1"/>
  <c r="M11" i="1"/>
  <c r="Y11" i="1"/>
  <c r="K11" i="1"/>
  <c r="W11" i="1"/>
  <c r="J11" i="1"/>
  <c r="V11" i="1"/>
  <c r="I11" i="1"/>
  <c r="U11" i="1"/>
  <c r="H11" i="1"/>
  <c r="T11" i="1"/>
  <c r="G11" i="1"/>
  <c r="S11" i="1"/>
  <c r="N11" i="1"/>
  <c r="W8" i="1"/>
  <c r="V8" i="1"/>
  <c r="U8" i="1"/>
  <c r="AA9" i="1"/>
  <c r="Z9" i="1"/>
  <c r="Y9" i="1"/>
  <c r="X9" i="1"/>
  <c r="W9" i="1"/>
  <c r="V9" i="1"/>
  <c r="U9" i="1"/>
  <c r="T9" i="1"/>
  <c r="S9" i="1"/>
  <c r="AA8" i="1"/>
  <c r="Z8" i="1"/>
  <c r="Y8" i="1"/>
  <c r="X8" i="1"/>
  <c r="T8" i="1"/>
  <c r="S8" i="1"/>
  <c r="P6" i="1"/>
  <c r="O6" i="1"/>
  <c r="N6" i="1"/>
  <c r="M6" i="1"/>
  <c r="L6" i="1"/>
  <c r="K6" i="1"/>
  <c r="J6" i="1"/>
  <c r="I6" i="1"/>
  <c r="H6" i="1"/>
  <c r="G6" i="1"/>
  <c r="F6" i="1"/>
  <c r="AA6" i="1"/>
  <c r="Z6" i="1"/>
  <c r="Y6" i="1"/>
  <c r="X6" i="1"/>
  <c r="W6" i="1"/>
  <c r="V6" i="1"/>
  <c r="U6" i="1"/>
  <c r="T6" i="1"/>
  <c r="S6" i="1"/>
  <c r="AA3" i="1"/>
  <c r="AA4" i="1"/>
  <c r="AA2" i="1"/>
  <c r="Z3" i="1"/>
  <c r="Z4" i="1"/>
  <c r="Z2" i="1"/>
  <c r="Y3" i="1"/>
  <c r="Y4" i="1"/>
  <c r="Y2" i="1"/>
  <c r="X3" i="1"/>
  <c r="X4" i="1"/>
  <c r="X2" i="1"/>
  <c r="W3" i="1"/>
  <c r="W4" i="1"/>
  <c r="W2" i="1"/>
  <c r="V3" i="1"/>
  <c r="V4" i="1"/>
  <c r="V2" i="1"/>
  <c r="U3" i="1"/>
  <c r="U4" i="1"/>
  <c r="U2" i="1"/>
  <c r="T4" i="1"/>
  <c r="T3" i="1"/>
  <c r="T2" i="1"/>
  <c r="S3" i="1"/>
  <c r="S4" i="1"/>
  <c r="S2" i="1"/>
</calcChain>
</file>

<file path=xl/sharedStrings.xml><?xml version="1.0" encoding="utf-8"?>
<sst xmlns="http://schemas.openxmlformats.org/spreadsheetml/2006/main" count="311" uniqueCount="61">
  <si>
    <t>Site</t>
  </si>
  <si>
    <t>Unit</t>
  </si>
  <si>
    <t>Recinto</t>
  </si>
  <si>
    <t>Quad</t>
  </si>
  <si>
    <t>Charcoal</t>
  </si>
  <si>
    <t>Bone (total)</t>
  </si>
  <si>
    <t>Unburnt Bone</t>
  </si>
  <si>
    <t>Burnt Bone</t>
  </si>
  <si>
    <t>Ceramic total</t>
  </si>
  <si>
    <t>Fine Fabirc</t>
  </si>
  <si>
    <t>Domestic Fabric</t>
  </si>
  <si>
    <t>Cookpot Fabric</t>
  </si>
  <si>
    <t>Red Lithics</t>
  </si>
  <si>
    <t>Tumilaca</t>
  </si>
  <si>
    <t>B</t>
  </si>
  <si>
    <t>Indentifiable Bone</t>
  </si>
  <si>
    <t>Notes</t>
  </si>
  <si>
    <t>One tiny piece of obsidian that was unweighable</t>
  </si>
  <si>
    <t xml:space="preserve">Sample Number </t>
  </si>
  <si>
    <t>Volume (Liters)</t>
  </si>
  <si>
    <t>most of the bones are from a large mammal. Two bones are probably cuy</t>
  </si>
  <si>
    <t>Ceramic Ubiquity</t>
  </si>
  <si>
    <t>Fine Fabric Ubiquity</t>
  </si>
  <si>
    <t>Domestic Ubiquity</t>
  </si>
  <si>
    <t>Cookpot Ubiquity</t>
  </si>
  <si>
    <t>Bone Ubiquity</t>
  </si>
  <si>
    <t>Unburnt Bone Ubiquity</t>
  </si>
  <si>
    <t>Burnt Bone Ubiquity</t>
  </si>
  <si>
    <t>Red Lithics Ubiquity</t>
  </si>
  <si>
    <t>Charcoal Ubiquity</t>
  </si>
  <si>
    <t>A</t>
  </si>
  <si>
    <t>one fish of lizard vertibre 2 tooth fragments</t>
  </si>
  <si>
    <t>one fish vertibre</t>
  </si>
  <si>
    <t>Shell</t>
  </si>
  <si>
    <t>one rodent tooth</t>
  </si>
  <si>
    <t xml:space="preserve">Tumilaca </t>
  </si>
  <si>
    <t>C</t>
  </si>
  <si>
    <t>one piece of a tooth</t>
  </si>
  <si>
    <t>one fist vertebre (weight=0.031)</t>
  </si>
  <si>
    <t>one fish vertebre</t>
  </si>
  <si>
    <t xml:space="preserve">fragmants of larger mammals and also the remains of very small fish </t>
  </si>
  <si>
    <t>one tooth of a rodent</t>
  </si>
  <si>
    <t>the low amounts of charcoal and other materials made us consider excluding this sample</t>
  </si>
  <si>
    <t>large mammal bones</t>
  </si>
  <si>
    <t>there are fragments of fish scales - too little to weugh. There are also lots of cuy bones. One fish vertibre</t>
  </si>
  <si>
    <t>the bones are all cuy with only a few small pieces from other animals</t>
  </si>
  <si>
    <t>there is a large piece of red lithics that was too large to include as a microartifact. Some bones of large mammal and some of cuy.</t>
  </si>
  <si>
    <t>there are a lot of vertebre from anchovy. The bone lady confirmed this. There are also the remians of large mammal and one small tooth (cuy or rabbit)</t>
  </si>
  <si>
    <t>there are some grey lithi flaces (0.471 of a gram). Several fich scales and more anchovey bones and some cuy bones</t>
  </si>
  <si>
    <t>A capa D</t>
  </si>
  <si>
    <t>all bones are from large mammals. One rat bone and one molle seed</t>
  </si>
  <si>
    <t>there are a whole pile of molle seeds (weight=4.047). One piece of a large mammal</t>
  </si>
  <si>
    <t>bones are from large mammals. This sample too 2 people 1.5 hours to complete</t>
  </si>
  <si>
    <t>there is a peoce of corn cob in this smapel. All bones are from large mammals. Cuy poop (1.102) molle seeds (1.023</t>
  </si>
  <si>
    <t>molle seeds = 1.665 (n=175). Cuy poop = 0.298. two bones of a small mammal cuy or rat</t>
  </si>
  <si>
    <t>2 anchovy bones and several fragments of large mammal. Cuy poop = 0.068. Molle seeds = 0.084 (n=11)</t>
  </si>
  <si>
    <t>Ther are 2 anchovt vertebre and some remains of small mammal, probably cuy. there is a bunch of cuy shit in this sample. (weight = 1.412) there are also more molle seeds (weight = 0.631)</t>
  </si>
  <si>
    <t>Molle seeds = 0.027 (n=4) cuy poop = 0.062. bones are mostly of large mammal but there is also one mouse tooth and one other mouse or rat bone</t>
  </si>
  <si>
    <t>parts of teeth of large mammal</t>
  </si>
  <si>
    <t>Shell Ubiquity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</si>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</sst>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128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8000"/>
      <name val="Calibri"/>
      <scheme val="minor"/>
    </font>
    <font>
      <sz val="12"/>
      <color theme="3"/>
      <name val="Calibri"/>
      <scheme val="minor"/>
    </font>
    <font>
      <b/>
      <sz val="12"/>
      <color theme="5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98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1" fillId="2" borderId="1" xfId="1"/>
    <xf numFmtId="0" fontId="6" fillId="2" borderId="1" xfId="1" applyFont="1"/>
    <xf numFmtId="0" fontId="5" fillId="0" borderId="0" xfId="0" applyFont="1"/>
    <xf numFmtId="0" fontId="7" fillId="0" borderId="0" xfId="0" applyFont="1"/>
    <xf numFmtId="0" fontId="0" fillId="0" borderId="0" xfId="0" applyFont="1"/>
    <xf numFmtId="0" fontId="0" fillId="0" borderId="0" xfId="0" applyFill="1"/>
    <xf numFmtId="0" fontId="0" fillId="3" borderId="0" xfId="0" applyFill="1"/>
  </cellXfs>
  <cellStyles count="19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Input" xfId="1" builtinId="2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topLeftCell="A60" workbookViewId="0">
      <selection activeCell="B99" sqref="B99"/>
    </sheetView>
  </sheetViews>
  <sheetFormatPr baseColWidth="10" defaultColWidth="11" defaultRowHeight="15" x14ac:dyDescent="0"/>
  <cols>
    <col min="1" max="1" width="14.33203125" customWidth="1"/>
    <col min="2" max="2" width="17.33203125" customWidth="1"/>
    <col min="3" max="3" width="12.83203125" customWidth="1"/>
    <col min="6" max="6" width="13.5" customWidth="1"/>
    <col min="7" max="7" width="12.33203125" customWidth="1"/>
    <col min="8" max="8" width="10" customWidth="1"/>
    <col min="9" max="9" width="13.6640625" customWidth="1"/>
    <col min="10" max="10" width="13.33203125" customWidth="1"/>
    <col min="12" max="12" width="12.83203125" customWidth="1"/>
    <col min="13" max="13" width="10.83203125" customWidth="1"/>
    <col min="14" max="14" width="16" customWidth="1"/>
    <col min="15" max="15" width="10" customWidth="1"/>
    <col min="16" max="17" width="8.83203125" customWidth="1"/>
    <col min="18" max="18" width="7.6640625" customWidth="1"/>
    <col min="19" max="19" width="15.5" customWidth="1"/>
    <col min="20" max="20" width="18" customWidth="1"/>
    <col min="21" max="21" width="16.5" customWidth="1"/>
    <col min="22" max="22" width="15.6640625" customWidth="1"/>
    <col min="23" max="23" width="13.1640625" customWidth="1"/>
    <col min="24" max="24" width="20.33203125" customWidth="1"/>
    <col min="25" max="25" width="17.83203125" customWidth="1"/>
    <col min="26" max="26" width="18.1640625" customWidth="1"/>
    <col min="27" max="27" width="15.6640625" customWidth="1"/>
    <col min="28" max="28" width="12.33203125" customWidth="1"/>
  </cols>
  <sheetData>
    <row r="1" spans="1:30" s="1" customFormat="1">
      <c r="A1" s="1" t="s">
        <v>0</v>
      </c>
      <c r="B1" s="1" t="s">
        <v>18</v>
      </c>
      <c r="C1" s="1" t="s">
        <v>1</v>
      </c>
      <c r="D1" s="1" t="s">
        <v>2</v>
      </c>
      <c r="E1" s="1" t="s">
        <v>3</v>
      </c>
      <c r="F1" s="1" t="s">
        <v>19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5</v>
      </c>
      <c r="L1" s="1" t="s">
        <v>6</v>
      </c>
      <c r="M1" s="1" t="s">
        <v>7</v>
      </c>
      <c r="N1" s="1" t="s">
        <v>15</v>
      </c>
      <c r="O1" s="1" t="s">
        <v>12</v>
      </c>
      <c r="P1" s="1" t="s">
        <v>4</v>
      </c>
      <c r="Q1" s="1" t="s">
        <v>33</v>
      </c>
      <c r="R1" s="1" t="s">
        <v>16</v>
      </c>
      <c r="S1" s="5" t="s">
        <v>21</v>
      </c>
      <c r="T1" s="5" t="s">
        <v>22</v>
      </c>
      <c r="U1" s="5" t="s">
        <v>23</v>
      </c>
      <c r="V1" s="5" t="s">
        <v>24</v>
      </c>
      <c r="W1" s="5" t="s">
        <v>25</v>
      </c>
      <c r="X1" s="5" t="s">
        <v>26</v>
      </c>
      <c r="Y1" s="5" t="s">
        <v>27</v>
      </c>
      <c r="Z1" s="5" t="s">
        <v>28</v>
      </c>
      <c r="AA1" s="5" t="s">
        <v>29</v>
      </c>
    </row>
    <row r="2" spans="1:30">
      <c r="A2" t="s">
        <v>13</v>
      </c>
      <c r="B2">
        <v>1</v>
      </c>
      <c r="C2">
        <v>54</v>
      </c>
      <c r="D2" t="s">
        <v>14</v>
      </c>
      <c r="E2">
        <v>10</v>
      </c>
      <c r="F2">
        <v>0.8</v>
      </c>
      <c r="G2">
        <v>1.268</v>
      </c>
      <c r="H2">
        <v>0</v>
      </c>
      <c r="I2">
        <v>0</v>
      </c>
      <c r="J2">
        <v>1.268</v>
      </c>
      <c r="K2">
        <v>0.90600000000000003</v>
      </c>
      <c r="L2">
        <v>0.79</v>
      </c>
      <c r="M2">
        <v>0.12</v>
      </c>
      <c r="N2">
        <v>0</v>
      </c>
      <c r="O2">
        <v>0.53500000000000003</v>
      </c>
      <c r="P2">
        <v>0.39600000000000002</v>
      </c>
      <c r="Q2">
        <v>0</v>
      </c>
      <c r="R2" t="s">
        <v>17</v>
      </c>
      <c r="S2" s="4">
        <f>(G2/F2)</f>
        <v>1.585</v>
      </c>
      <c r="T2" s="4">
        <f>(H2/F2)</f>
        <v>0</v>
      </c>
      <c r="U2" s="4">
        <f>(I2/F2)</f>
        <v>0</v>
      </c>
      <c r="V2" s="4">
        <f>(J2/F2)</f>
        <v>1.585</v>
      </c>
      <c r="W2" s="4">
        <f>(K2/F2)</f>
        <v>1.1325000000000001</v>
      </c>
      <c r="X2" s="4">
        <f>(L2/F2)</f>
        <v>0.98750000000000004</v>
      </c>
      <c r="Y2" s="4">
        <f>(M2/F2)</f>
        <v>0.15</v>
      </c>
      <c r="Z2" s="4">
        <f>(O2/F2)</f>
        <v>0.66874999999999996</v>
      </c>
      <c r="AA2" s="4">
        <f>(P2/F2)</f>
        <v>0.495</v>
      </c>
    </row>
    <row r="3" spans="1:30">
      <c r="A3" t="s">
        <v>13</v>
      </c>
      <c r="B3">
        <v>2</v>
      </c>
      <c r="C3">
        <v>54</v>
      </c>
      <c r="D3" t="s">
        <v>14</v>
      </c>
      <c r="E3">
        <v>16</v>
      </c>
      <c r="F3">
        <v>1.5</v>
      </c>
      <c r="G3">
        <v>0</v>
      </c>
      <c r="H3">
        <v>0</v>
      </c>
      <c r="I3">
        <v>0</v>
      </c>
      <c r="J3">
        <v>0</v>
      </c>
      <c r="K3">
        <v>9.1999999999999998E-2</v>
      </c>
      <c r="L3">
        <v>9.1999999999999998E-2</v>
      </c>
      <c r="M3">
        <v>0</v>
      </c>
      <c r="N3">
        <v>0</v>
      </c>
      <c r="O3">
        <v>0.95399999999999996</v>
      </c>
      <c r="P3">
        <v>0</v>
      </c>
      <c r="Q3">
        <v>0</v>
      </c>
      <c r="S3" s="4">
        <f t="shared" ref="S3:S6" si="0">(G3/F3)</f>
        <v>0</v>
      </c>
      <c r="T3" s="4">
        <f t="shared" ref="T3" si="1">(H3/F3)</f>
        <v>0</v>
      </c>
      <c r="U3" s="4">
        <f t="shared" ref="U3:U6" si="2">(I3/F3)</f>
        <v>0</v>
      </c>
      <c r="V3" s="4">
        <f t="shared" ref="V3:V6" si="3">(J3/F3)</f>
        <v>0</v>
      </c>
      <c r="W3" s="4">
        <f t="shared" ref="W3:W6" si="4">(K3/F3)</f>
        <v>6.133333333333333E-2</v>
      </c>
      <c r="X3" s="4">
        <f t="shared" ref="X3:X6" si="5">(L3/F3)</f>
        <v>6.133333333333333E-2</v>
      </c>
      <c r="Y3" s="4">
        <f t="shared" ref="Y3:Y6" si="6">(M3/F3)</f>
        <v>0</v>
      </c>
      <c r="Z3" s="4">
        <f t="shared" ref="Z3:Z6" si="7">(O3/F3)</f>
        <v>0.63600000000000001</v>
      </c>
      <c r="AA3" s="4">
        <f t="shared" ref="AA3:AA6" si="8">(P3/F3)</f>
        <v>0</v>
      </c>
    </row>
    <row r="4" spans="1:30">
      <c r="A4" t="s">
        <v>13</v>
      </c>
      <c r="B4">
        <v>3</v>
      </c>
      <c r="C4">
        <v>54</v>
      </c>
      <c r="D4" t="s">
        <v>14</v>
      </c>
      <c r="E4">
        <v>34</v>
      </c>
      <c r="F4">
        <v>0.9</v>
      </c>
      <c r="G4">
        <v>28.742000000000001</v>
      </c>
      <c r="H4">
        <v>8.1639999999999997</v>
      </c>
      <c r="I4">
        <v>20.332999999999998</v>
      </c>
      <c r="J4">
        <v>0</v>
      </c>
      <c r="K4">
        <v>15.673</v>
      </c>
      <c r="L4">
        <v>15.593</v>
      </c>
      <c r="M4">
        <v>0.08</v>
      </c>
      <c r="N4">
        <v>2</v>
      </c>
      <c r="O4">
        <v>0</v>
      </c>
      <c r="P4">
        <v>0.16800000000000001</v>
      </c>
      <c r="Q4">
        <v>0</v>
      </c>
      <c r="R4" t="s">
        <v>20</v>
      </c>
      <c r="S4" s="4">
        <f t="shared" si="0"/>
        <v>31.935555555555556</v>
      </c>
      <c r="T4" s="4">
        <f>(H4/F4)</f>
        <v>9.0711111111111098</v>
      </c>
      <c r="U4" s="4">
        <f t="shared" si="2"/>
        <v>22.592222222222219</v>
      </c>
      <c r="V4" s="4">
        <f t="shared" si="3"/>
        <v>0</v>
      </c>
      <c r="W4" s="4">
        <f t="shared" si="4"/>
        <v>17.414444444444445</v>
      </c>
      <c r="X4" s="4">
        <f t="shared" si="5"/>
        <v>17.325555555555557</v>
      </c>
      <c r="Y4" s="4">
        <f t="shared" si="6"/>
        <v>8.8888888888888892E-2</v>
      </c>
      <c r="Z4" s="4">
        <f t="shared" si="7"/>
        <v>0</v>
      </c>
      <c r="AA4" s="4">
        <f t="shared" si="8"/>
        <v>0.18666666666666668</v>
      </c>
    </row>
    <row r="6" spans="1:30">
      <c r="B6" s="1" t="s">
        <v>60</v>
      </c>
      <c r="C6">
        <v>54</v>
      </c>
      <c r="D6" t="s">
        <v>14</v>
      </c>
      <c r="F6">
        <f t="shared" ref="F6:P6" si="9">SUM(F2:F4)</f>
        <v>3.1999999999999997</v>
      </c>
      <c r="G6">
        <f t="shared" si="9"/>
        <v>30.01</v>
      </c>
      <c r="H6">
        <f t="shared" si="9"/>
        <v>8.1639999999999997</v>
      </c>
      <c r="I6">
        <f t="shared" si="9"/>
        <v>20.332999999999998</v>
      </c>
      <c r="J6">
        <f t="shared" si="9"/>
        <v>1.268</v>
      </c>
      <c r="K6">
        <f t="shared" si="9"/>
        <v>16.670999999999999</v>
      </c>
      <c r="L6">
        <f t="shared" si="9"/>
        <v>16.475000000000001</v>
      </c>
      <c r="M6">
        <f t="shared" si="9"/>
        <v>0.2</v>
      </c>
      <c r="N6">
        <f t="shared" si="9"/>
        <v>2</v>
      </c>
      <c r="O6">
        <f t="shared" si="9"/>
        <v>1.4889999999999999</v>
      </c>
      <c r="P6">
        <f t="shared" si="9"/>
        <v>0.56400000000000006</v>
      </c>
      <c r="Q6">
        <v>0</v>
      </c>
      <c r="S6" s="3">
        <f t="shared" si="0"/>
        <v>9.3781250000000007</v>
      </c>
      <c r="T6" s="3">
        <f t="shared" ref="T6" si="10">(H6/F6)</f>
        <v>2.55125</v>
      </c>
      <c r="U6" s="3">
        <f t="shared" si="2"/>
        <v>6.3540625000000004</v>
      </c>
      <c r="V6" s="3">
        <f t="shared" si="3"/>
        <v>0.39625000000000005</v>
      </c>
      <c r="W6" s="3">
        <f t="shared" si="4"/>
        <v>5.2096875000000002</v>
      </c>
      <c r="X6" s="3">
        <f t="shared" si="5"/>
        <v>5.1484375000000009</v>
      </c>
      <c r="Y6" s="3">
        <f t="shared" si="6"/>
        <v>6.2500000000000014E-2</v>
      </c>
      <c r="Z6" s="3">
        <f t="shared" si="7"/>
        <v>0.46531250000000002</v>
      </c>
      <c r="AA6" s="3">
        <f t="shared" si="8"/>
        <v>0.17625000000000005</v>
      </c>
    </row>
    <row r="7" spans="1:30">
      <c r="Q7">
        <v>0</v>
      </c>
    </row>
    <row r="8" spans="1:30">
      <c r="A8" t="s">
        <v>13</v>
      </c>
      <c r="B8">
        <v>5</v>
      </c>
      <c r="C8">
        <v>54</v>
      </c>
      <c r="D8" t="s">
        <v>30</v>
      </c>
      <c r="E8">
        <v>19</v>
      </c>
      <c r="F8">
        <v>0.8</v>
      </c>
      <c r="G8">
        <v>0.44600000000000001</v>
      </c>
      <c r="H8">
        <v>0.105</v>
      </c>
      <c r="I8">
        <v>0.34300000000000003</v>
      </c>
      <c r="J8">
        <v>1.6E-2</v>
      </c>
      <c r="K8">
        <v>3.1429999999999998</v>
      </c>
      <c r="L8">
        <v>3.1379999999999999</v>
      </c>
      <c r="M8">
        <v>5.0000000000000001E-3</v>
      </c>
      <c r="N8">
        <v>1</v>
      </c>
      <c r="O8">
        <v>0</v>
      </c>
      <c r="P8">
        <v>0.183</v>
      </c>
      <c r="Q8">
        <v>0</v>
      </c>
      <c r="R8" t="s">
        <v>32</v>
      </c>
      <c r="S8" s="4">
        <f>(G8/F8)</f>
        <v>0.5575</v>
      </c>
      <c r="T8" s="4">
        <f>(H8/F8)</f>
        <v>0.13124999999999998</v>
      </c>
      <c r="U8" s="4">
        <f>(I8/F8)</f>
        <v>0.42875000000000002</v>
      </c>
      <c r="V8" s="4">
        <f>(J8/F8)</f>
        <v>0.02</v>
      </c>
      <c r="W8" s="4">
        <f>(K8/F8)</f>
        <v>3.9287499999999995</v>
      </c>
      <c r="X8" s="4">
        <f>(L8/F8)</f>
        <v>3.9224999999999999</v>
      </c>
      <c r="Y8" s="4">
        <f>(M8/F8)</f>
        <v>6.2499999999999995E-3</v>
      </c>
      <c r="Z8" s="4">
        <f>(O8/F8)</f>
        <v>0</v>
      </c>
      <c r="AA8" s="4">
        <f>(P8/F8)</f>
        <v>0.22874999999999998</v>
      </c>
    </row>
    <row r="9" spans="1:30">
      <c r="A9" t="s">
        <v>13</v>
      </c>
      <c r="B9">
        <v>6</v>
      </c>
      <c r="C9">
        <v>54</v>
      </c>
      <c r="D9" t="s">
        <v>30</v>
      </c>
      <c r="E9">
        <v>20</v>
      </c>
      <c r="F9">
        <v>0.9</v>
      </c>
      <c r="G9">
        <v>4.5869999999999997</v>
      </c>
      <c r="H9">
        <v>1.524</v>
      </c>
      <c r="I9">
        <v>0.45100000000000001</v>
      </c>
      <c r="J9">
        <v>2.6110000000000002</v>
      </c>
      <c r="K9">
        <v>1.335</v>
      </c>
      <c r="L9">
        <v>1.335</v>
      </c>
      <c r="M9">
        <v>0</v>
      </c>
      <c r="N9">
        <v>3</v>
      </c>
      <c r="O9">
        <v>0.22500000000000001</v>
      </c>
      <c r="P9">
        <v>0.27200000000000002</v>
      </c>
      <c r="Q9">
        <v>0</v>
      </c>
      <c r="R9" t="s">
        <v>31</v>
      </c>
      <c r="S9" s="4">
        <f>(G9/F9)</f>
        <v>5.0966666666666667</v>
      </c>
      <c r="T9" s="4">
        <f>(H9/F9)</f>
        <v>1.6933333333333334</v>
      </c>
      <c r="U9" s="4">
        <f>(I9/F9)</f>
        <v>0.50111111111111106</v>
      </c>
      <c r="V9" s="4">
        <f>(J9/F9)</f>
        <v>2.9011111111111112</v>
      </c>
      <c r="W9" s="4">
        <f>(K9/F9)</f>
        <v>1.4833333333333332</v>
      </c>
      <c r="X9" s="4">
        <f>(L9/F9)</f>
        <v>1.4833333333333332</v>
      </c>
      <c r="Y9" s="4">
        <f>(M9/F9)</f>
        <v>0</v>
      </c>
      <c r="Z9" s="4">
        <f>(O9/F9)</f>
        <v>0.25</v>
      </c>
      <c r="AA9" s="4">
        <f>(P9/F9)</f>
        <v>0.30222222222222223</v>
      </c>
    </row>
    <row r="10" spans="1:30">
      <c r="S10" s="4"/>
      <c r="T10" s="4"/>
      <c r="U10" s="4"/>
      <c r="V10" s="4"/>
      <c r="W10" s="4"/>
      <c r="X10" s="4"/>
      <c r="Y10" s="4"/>
      <c r="Z10" s="4"/>
      <c r="AA10" s="4"/>
    </row>
    <row r="11" spans="1:30">
      <c r="B11" s="1" t="s">
        <v>60</v>
      </c>
      <c r="C11">
        <v>54</v>
      </c>
      <c r="D11" t="s">
        <v>14</v>
      </c>
      <c r="F11" s="6">
        <f t="shared" ref="F11:P11" si="11">SUM(F8:F9)</f>
        <v>1.7000000000000002</v>
      </c>
      <c r="G11" s="6">
        <f t="shared" si="11"/>
        <v>5.0329999999999995</v>
      </c>
      <c r="H11" s="6">
        <f t="shared" si="11"/>
        <v>1.629</v>
      </c>
      <c r="I11" s="6">
        <f t="shared" si="11"/>
        <v>0.79400000000000004</v>
      </c>
      <c r="J11">
        <f t="shared" si="11"/>
        <v>2.6270000000000002</v>
      </c>
      <c r="K11">
        <f t="shared" si="11"/>
        <v>4.4779999999999998</v>
      </c>
      <c r="L11">
        <f t="shared" si="11"/>
        <v>4.4729999999999999</v>
      </c>
      <c r="M11">
        <f t="shared" si="11"/>
        <v>5.0000000000000001E-3</v>
      </c>
      <c r="N11">
        <f t="shared" si="11"/>
        <v>4</v>
      </c>
      <c r="O11">
        <f t="shared" si="11"/>
        <v>0.22500000000000001</v>
      </c>
      <c r="P11">
        <f t="shared" si="11"/>
        <v>0.45500000000000002</v>
      </c>
      <c r="Q11">
        <v>0</v>
      </c>
      <c r="S11" s="2">
        <f t="shared" ref="S11" si="12">(G11/F11)</f>
        <v>2.9605882352941171</v>
      </c>
      <c r="T11" s="2">
        <f t="shared" ref="T11" si="13">(H11/F11)</f>
        <v>0.95823529411764696</v>
      </c>
      <c r="U11" s="2">
        <f t="shared" ref="U11" si="14">(I11/F11)</f>
        <v>0.46705882352941175</v>
      </c>
      <c r="V11" s="2">
        <f t="shared" ref="V11" si="15">(J11/F11)</f>
        <v>1.5452941176470587</v>
      </c>
      <c r="W11" s="2">
        <f t="shared" ref="W11" si="16">(K11/F11)</f>
        <v>2.6341176470588232</v>
      </c>
      <c r="X11" s="2">
        <f>(L11/F11)</f>
        <v>2.631176470588235</v>
      </c>
      <c r="Y11" s="2">
        <f t="shared" ref="Y11" si="17">(M11/F11)</f>
        <v>2.9411764705882353E-3</v>
      </c>
      <c r="Z11" s="2">
        <f t="shared" ref="Z11" si="18">(O11/F11)</f>
        <v>0.13235294117647059</v>
      </c>
      <c r="AA11" s="2">
        <f t="shared" ref="AA11" si="19">(P11/F11)</f>
        <v>0.2676470588235294</v>
      </c>
    </row>
    <row r="14" spans="1:30" s="1" customFormat="1">
      <c r="A14" s="1" t="s">
        <v>0</v>
      </c>
      <c r="B14" s="1" t="s">
        <v>18</v>
      </c>
      <c r="C14" s="1" t="s">
        <v>1</v>
      </c>
      <c r="D14" s="1" t="s">
        <v>2</v>
      </c>
      <c r="E14" s="1" t="s">
        <v>3</v>
      </c>
      <c r="F14" s="1" t="s">
        <v>19</v>
      </c>
      <c r="G14" s="1" t="s">
        <v>8</v>
      </c>
      <c r="H14" s="1" t="s">
        <v>9</v>
      </c>
      <c r="I14" s="1" t="s">
        <v>10</v>
      </c>
      <c r="J14" s="1" t="s">
        <v>11</v>
      </c>
      <c r="K14" s="1" t="s">
        <v>5</v>
      </c>
      <c r="L14" s="1" t="s">
        <v>6</v>
      </c>
      <c r="M14" s="1" t="s">
        <v>7</v>
      </c>
      <c r="N14" s="1" t="s">
        <v>15</v>
      </c>
      <c r="O14" s="1" t="s">
        <v>12</v>
      </c>
      <c r="P14" s="1" t="s">
        <v>33</v>
      </c>
      <c r="Q14" s="1" t="s">
        <v>4</v>
      </c>
      <c r="R14" s="1" t="s">
        <v>16</v>
      </c>
      <c r="S14" s="5" t="s">
        <v>21</v>
      </c>
      <c r="T14" s="5" t="s">
        <v>22</v>
      </c>
      <c r="U14" s="5" t="s">
        <v>23</v>
      </c>
      <c r="V14" s="5" t="s">
        <v>24</v>
      </c>
      <c r="W14" s="5" t="s">
        <v>25</v>
      </c>
      <c r="X14" s="5" t="s">
        <v>26</v>
      </c>
      <c r="Y14" s="5" t="s">
        <v>27</v>
      </c>
      <c r="Z14" s="5" t="s">
        <v>28</v>
      </c>
      <c r="AA14" s="5" t="s">
        <v>29</v>
      </c>
      <c r="AB14" s="5" t="s">
        <v>59</v>
      </c>
      <c r="AC14"/>
      <c r="AD14"/>
    </row>
    <row r="15" spans="1:30">
      <c r="A15" t="s">
        <v>13</v>
      </c>
      <c r="B15">
        <v>9</v>
      </c>
      <c r="C15">
        <v>48</v>
      </c>
      <c r="D15" t="s">
        <v>14</v>
      </c>
      <c r="E15">
        <v>18</v>
      </c>
      <c r="F15">
        <v>0.85</v>
      </c>
      <c r="G15">
        <v>1.6279999999999999</v>
      </c>
      <c r="H15">
        <v>0.185</v>
      </c>
      <c r="I15">
        <v>1.4390000000000001</v>
      </c>
      <c r="J15">
        <v>0</v>
      </c>
      <c r="K15">
        <v>0.158</v>
      </c>
      <c r="L15">
        <v>0.158</v>
      </c>
      <c r="M15">
        <v>0</v>
      </c>
      <c r="N15">
        <v>1</v>
      </c>
      <c r="O15">
        <v>0.39300000000000002</v>
      </c>
      <c r="P15">
        <v>0</v>
      </c>
      <c r="Q15">
        <v>0.121</v>
      </c>
      <c r="R15" t="s">
        <v>34</v>
      </c>
      <c r="S15" s="4">
        <f>(G15/F15)</f>
        <v>1.9152941176470588</v>
      </c>
      <c r="T15" s="4">
        <f>(H15/F15)</f>
        <v>0.21764705882352942</v>
      </c>
      <c r="U15" s="4">
        <f>(I15/F15)</f>
        <v>1.6929411764705884</v>
      </c>
      <c r="V15" s="4">
        <f>(J15/F15)</f>
        <v>0</v>
      </c>
      <c r="W15" s="4">
        <f>(K15/F15)</f>
        <v>0.18588235294117647</v>
      </c>
      <c r="X15" s="4">
        <f>(L15/F15)</f>
        <v>0.18588235294117647</v>
      </c>
      <c r="Y15" s="4">
        <f>(M15/F15)</f>
        <v>0</v>
      </c>
      <c r="Z15" s="4">
        <f>(O15/F15)</f>
        <v>0.46235294117647063</v>
      </c>
      <c r="AA15" s="4">
        <f>(Q15/F15)</f>
        <v>0.1423529411764706</v>
      </c>
      <c r="AB15" s="4">
        <f>(P15/F15)</f>
        <v>0</v>
      </c>
    </row>
    <row r="16" spans="1:30">
      <c r="A16" t="s">
        <v>13</v>
      </c>
      <c r="B16">
        <v>12</v>
      </c>
      <c r="C16">
        <v>48</v>
      </c>
      <c r="D16" t="s">
        <v>14</v>
      </c>
      <c r="E16">
        <v>28</v>
      </c>
      <c r="F16">
        <v>1</v>
      </c>
      <c r="G16">
        <v>0.36399999999999999</v>
      </c>
      <c r="H16">
        <v>0.36399999999999999</v>
      </c>
      <c r="I16">
        <v>0</v>
      </c>
      <c r="J16">
        <v>0</v>
      </c>
      <c r="K16">
        <v>0.218</v>
      </c>
      <c r="L16">
        <v>0.218</v>
      </c>
      <c r="M16">
        <v>0</v>
      </c>
      <c r="N16">
        <v>0</v>
      </c>
      <c r="O16">
        <v>0.35699999999999998</v>
      </c>
      <c r="P16">
        <v>0</v>
      </c>
      <c r="Q16">
        <v>3.6999999999999998E-2</v>
      </c>
      <c r="S16" s="4">
        <f>(G16/F16)</f>
        <v>0.36399999999999999</v>
      </c>
      <c r="T16" s="4">
        <f>(H16/F16)</f>
        <v>0.36399999999999999</v>
      </c>
      <c r="U16" s="4">
        <f>(I16/F16)</f>
        <v>0</v>
      </c>
      <c r="V16" s="4">
        <f>(J16/F16)</f>
        <v>0</v>
      </c>
      <c r="W16" s="4">
        <f>(K16/F16)</f>
        <v>0.218</v>
      </c>
      <c r="X16" s="4">
        <f>(L16/F16)</f>
        <v>0.218</v>
      </c>
      <c r="Y16" s="4">
        <f>(M16/F15)</f>
        <v>0</v>
      </c>
      <c r="Z16" s="4">
        <f>(O16/F16)</f>
        <v>0.35699999999999998</v>
      </c>
      <c r="AA16" s="4">
        <f>(Q16/F16)</f>
        <v>3.6999999999999998E-2</v>
      </c>
      <c r="AB16" s="4">
        <f>(P16/F16)</f>
        <v>0</v>
      </c>
      <c r="AC16" s="1"/>
      <c r="AD16" s="1"/>
    </row>
    <row r="17" spans="1:30">
      <c r="S17" s="4"/>
      <c r="T17" s="4"/>
      <c r="U17" s="4"/>
      <c r="V17" s="4"/>
      <c r="W17" s="4"/>
      <c r="X17" s="4"/>
      <c r="Y17" s="4"/>
      <c r="Z17" s="4"/>
      <c r="AA17" s="4"/>
    </row>
    <row r="18" spans="1:30">
      <c r="B18" s="1" t="s">
        <v>60</v>
      </c>
      <c r="C18">
        <v>48</v>
      </c>
      <c r="D18" t="s">
        <v>14</v>
      </c>
      <c r="F18">
        <f t="shared" ref="F18:Q18" si="20">SUM(F15:F16)</f>
        <v>1.85</v>
      </c>
      <c r="G18">
        <f t="shared" si="20"/>
        <v>1.992</v>
      </c>
      <c r="H18">
        <f t="shared" si="20"/>
        <v>0.54899999999999993</v>
      </c>
      <c r="I18">
        <f t="shared" si="20"/>
        <v>1.4390000000000001</v>
      </c>
      <c r="J18">
        <f t="shared" si="20"/>
        <v>0</v>
      </c>
      <c r="K18">
        <f t="shared" si="20"/>
        <v>0.376</v>
      </c>
      <c r="L18">
        <f t="shared" si="20"/>
        <v>0.376</v>
      </c>
      <c r="M18">
        <f t="shared" si="20"/>
        <v>0</v>
      </c>
      <c r="N18">
        <f t="shared" si="20"/>
        <v>1</v>
      </c>
      <c r="O18">
        <f t="shared" si="20"/>
        <v>0.75</v>
      </c>
      <c r="P18">
        <f t="shared" si="20"/>
        <v>0</v>
      </c>
      <c r="Q18">
        <f t="shared" si="20"/>
        <v>0.158</v>
      </c>
      <c r="S18" s="2">
        <f>(G18/F18)</f>
        <v>1.0767567567567566</v>
      </c>
      <c r="T18" s="2">
        <f>(H18/F18)</f>
        <v>0.29675675675675672</v>
      </c>
      <c r="U18" s="2">
        <f>(I18/F18)</f>
        <v>0.77783783783783789</v>
      </c>
      <c r="V18" s="2">
        <f>(J18/F18)</f>
        <v>0</v>
      </c>
      <c r="W18" s="2">
        <f>(K18/F18)</f>
        <v>0.20324324324324322</v>
      </c>
      <c r="X18" s="2">
        <f>(L18/F18)</f>
        <v>0.20324324324324322</v>
      </c>
      <c r="Y18" s="2">
        <f>(M18/F18)</f>
        <v>0</v>
      </c>
      <c r="Z18" s="2">
        <f>(O18/F18)</f>
        <v>0.40540540540540537</v>
      </c>
      <c r="AA18" s="2">
        <f>(Q18/F18)</f>
        <v>8.5405405405405407E-2</v>
      </c>
      <c r="AB18" s="2">
        <f>(P18/F18)</f>
        <v>0</v>
      </c>
    </row>
    <row r="19" spans="1:30">
      <c r="S19" s="4"/>
      <c r="T19" s="4"/>
      <c r="U19" s="4"/>
      <c r="V19" s="4"/>
      <c r="W19" s="4"/>
      <c r="X19" s="4"/>
      <c r="Y19" s="4"/>
      <c r="Z19" s="4"/>
      <c r="AA19" s="4"/>
    </row>
    <row r="21" spans="1:30" s="1" customFormat="1">
      <c r="A21" t="s">
        <v>13</v>
      </c>
      <c r="B21">
        <v>13</v>
      </c>
      <c r="C21">
        <v>48</v>
      </c>
      <c r="D21" t="s">
        <v>30</v>
      </c>
      <c r="E21">
        <v>6</v>
      </c>
      <c r="F21">
        <v>1</v>
      </c>
      <c r="G21">
        <v>0.13300000000000001</v>
      </c>
      <c r="H21">
        <v>0</v>
      </c>
      <c r="I21">
        <v>0.13300000000000001</v>
      </c>
      <c r="J21">
        <v>0</v>
      </c>
      <c r="K21">
        <v>0.29399999999999998</v>
      </c>
      <c r="L21">
        <v>0.27400000000000002</v>
      </c>
      <c r="M21">
        <v>0.02</v>
      </c>
      <c r="N21">
        <v>0</v>
      </c>
      <c r="O21">
        <v>0</v>
      </c>
      <c r="P21">
        <v>0</v>
      </c>
      <c r="Q21">
        <v>0.108</v>
      </c>
      <c r="R21"/>
      <c r="S21" s="4">
        <f>(G21/F21)</f>
        <v>0.13300000000000001</v>
      </c>
      <c r="T21" s="4">
        <f>(H21/F21)</f>
        <v>0</v>
      </c>
      <c r="U21" s="4">
        <f>(I21/F21)</f>
        <v>0.13300000000000001</v>
      </c>
      <c r="V21" s="4">
        <f>(J21/F21)</f>
        <v>0</v>
      </c>
      <c r="W21" s="4">
        <f>(K21/F21)</f>
        <v>0.29399999999999998</v>
      </c>
      <c r="X21" s="4">
        <f>(L21/F21)</f>
        <v>0.27400000000000002</v>
      </c>
      <c r="Y21" s="4">
        <f>(M21/F21)</f>
        <v>0.02</v>
      </c>
      <c r="Z21" s="4">
        <f>(O21/F21)</f>
        <v>0</v>
      </c>
      <c r="AA21" s="4">
        <f>(Q21/F21)</f>
        <v>0.108</v>
      </c>
      <c r="AB21" s="4">
        <f>(P21/F21)</f>
        <v>0</v>
      </c>
      <c r="AC21"/>
      <c r="AD21"/>
    </row>
    <row r="22" spans="1:30">
      <c r="A22" t="s">
        <v>35</v>
      </c>
      <c r="B22">
        <v>14</v>
      </c>
      <c r="C22">
        <v>48</v>
      </c>
      <c r="D22" t="s">
        <v>30</v>
      </c>
      <c r="E22">
        <v>2</v>
      </c>
      <c r="F22">
        <v>1.1000000000000001</v>
      </c>
      <c r="G22">
        <v>2.8450000000000002</v>
      </c>
      <c r="H22">
        <v>0</v>
      </c>
      <c r="I22">
        <v>0</v>
      </c>
      <c r="J22">
        <v>2.8450000000000002</v>
      </c>
      <c r="K22">
        <v>0.65700000000000003</v>
      </c>
      <c r="L22">
        <v>0.64800000000000002</v>
      </c>
      <c r="M22">
        <v>8.9999999999999993E-3</v>
      </c>
      <c r="N22">
        <v>0</v>
      </c>
      <c r="O22">
        <v>0</v>
      </c>
      <c r="P22">
        <v>0</v>
      </c>
      <c r="Q22">
        <v>7.8E-2</v>
      </c>
      <c r="S22" s="4">
        <f>(G22/F22)</f>
        <v>2.5863636363636364</v>
      </c>
      <c r="T22" s="4">
        <f>(H22/F22)</f>
        <v>0</v>
      </c>
      <c r="U22" s="4">
        <f>(I22/F22)</f>
        <v>0</v>
      </c>
      <c r="V22" s="4">
        <f>(J22/F22)</f>
        <v>2.5863636363636364</v>
      </c>
      <c r="W22" s="4">
        <f>(K22/F22)</f>
        <v>0.59727272727272729</v>
      </c>
      <c r="X22" s="4">
        <f>(L22/F22)</f>
        <v>0.58909090909090911</v>
      </c>
      <c r="Y22" s="4">
        <f>(M22/F22)</f>
        <v>8.1818181818181807E-3</v>
      </c>
      <c r="Z22" s="4">
        <f>(O22/F22)</f>
        <v>0</v>
      </c>
      <c r="AA22" s="4">
        <f>(Q22/F22)</f>
        <v>7.0909090909090908E-2</v>
      </c>
      <c r="AB22" s="4">
        <f>(P22/F22)</f>
        <v>0</v>
      </c>
    </row>
    <row r="23" spans="1:30">
      <c r="S23" s="4"/>
      <c r="T23" s="4"/>
      <c r="U23" s="4"/>
      <c r="V23" s="4"/>
      <c r="W23" s="4"/>
      <c r="X23" s="4"/>
      <c r="Y23" s="4"/>
      <c r="Z23" s="4"/>
      <c r="AA23" s="4"/>
    </row>
    <row r="24" spans="1:30">
      <c r="B24" s="1" t="s">
        <v>60</v>
      </c>
      <c r="C24">
        <v>48</v>
      </c>
      <c r="D24" t="s">
        <v>30</v>
      </c>
      <c r="F24">
        <f t="shared" ref="F24:M24" si="21">SUM(F21:F22)</f>
        <v>2.1</v>
      </c>
      <c r="G24">
        <f t="shared" si="21"/>
        <v>2.9780000000000002</v>
      </c>
      <c r="H24">
        <f t="shared" si="21"/>
        <v>0</v>
      </c>
      <c r="I24">
        <f t="shared" si="21"/>
        <v>0.13300000000000001</v>
      </c>
      <c r="J24">
        <f t="shared" si="21"/>
        <v>2.8450000000000002</v>
      </c>
      <c r="K24">
        <f t="shared" si="21"/>
        <v>0.95100000000000007</v>
      </c>
      <c r="L24">
        <f t="shared" si="21"/>
        <v>0.92200000000000004</v>
      </c>
      <c r="M24">
        <f t="shared" si="21"/>
        <v>2.8999999999999998E-2</v>
      </c>
      <c r="O24">
        <f>SUM(O21:O22)</f>
        <v>0</v>
      </c>
      <c r="P24">
        <f>SUM(P21:P22)</f>
        <v>0</v>
      </c>
      <c r="Q24">
        <f>SUM(Q21:Q22)</f>
        <v>0.186</v>
      </c>
      <c r="S24" s="2">
        <f>(G24/F24)</f>
        <v>1.4180952380952381</v>
      </c>
      <c r="T24" s="2">
        <f>(H24/F24)</f>
        <v>0</v>
      </c>
      <c r="U24" s="2">
        <f>(I24/F24)</f>
        <v>6.3333333333333339E-2</v>
      </c>
      <c r="V24" s="2">
        <f>(J24/F24)</f>
        <v>1.3547619047619048</v>
      </c>
      <c r="W24" s="2">
        <f>(K24/F24)</f>
        <v>0.45285714285714285</v>
      </c>
      <c r="X24" s="2">
        <f>(L24/F24)</f>
        <v>0.43904761904761908</v>
      </c>
      <c r="Y24" s="2">
        <f>(M24/F24)</f>
        <v>1.3809523809523808E-2</v>
      </c>
      <c r="Z24" s="2">
        <f>(O24/F24)</f>
        <v>0</v>
      </c>
      <c r="AA24" s="2">
        <f>(Q24/F24)</f>
        <v>8.8571428571428565E-2</v>
      </c>
      <c r="AB24" s="2">
        <f>(P24/F24)</f>
        <v>0</v>
      </c>
    </row>
    <row r="25" spans="1:30">
      <c r="S25" s="4"/>
      <c r="T25" s="4"/>
      <c r="U25" s="4"/>
      <c r="V25" s="4"/>
      <c r="W25" s="4"/>
      <c r="X25" s="4"/>
      <c r="Y25" s="4"/>
      <c r="Z25" s="4"/>
      <c r="AA25" s="4"/>
    </row>
    <row r="27" spans="1:30">
      <c r="A27" t="s">
        <v>13</v>
      </c>
      <c r="B27">
        <v>15</v>
      </c>
      <c r="C27">
        <v>48</v>
      </c>
      <c r="D27" t="s">
        <v>36</v>
      </c>
      <c r="E27">
        <v>43</v>
      </c>
      <c r="F27">
        <v>0.9</v>
      </c>
      <c r="G27">
        <v>23.82</v>
      </c>
      <c r="H27">
        <v>12.82</v>
      </c>
      <c r="I27">
        <v>1.4159999999999999</v>
      </c>
      <c r="J27">
        <v>0</v>
      </c>
      <c r="K27">
        <v>1.585</v>
      </c>
      <c r="L27">
        <v>1.548</v>
      </c>
      <c r="M27">
        <v>3.6999999999999998E-2</v>
      </c>
      <c r="N27">
        <v>1</v>
      </c>
      <c r="O27">
        <v>0</v>
      </c>
      <c r="P27">
        <v>2.1000000000000001E-2</v>
      </c>
      <c r="Q27">
        <v>0.307</v>
      </c>
      <c r="R27" t="s">
        <v>37</v>
      </c>
      <c r="S27" s="4">
        <f>(G27/F27)</f>
        <v>26.466666666666665</v>
      </c>
      <c r="T27" s="4">
        <f>(H27/F27)</f>
        <v>14.244444444444444</v>
      </c>
      <c r="U27" s="4">
        <f>(I27/F27)</f>
        <v>1.5733333333333333</v>
      </c>
      <c r="V27" s="4">
        <f>(J27/F27)</f>
        <v>0</v>
      </c>
      <c r="W27" s="4">
        <f>(K27/F27)</f>
        <v>1.7611111111111111</v>
      </c>
      <c r="X27" s="4">
        <f>(L27/F27)</f>
        <v>1.72</v>
      </c>
      <c r="Y27" s="4">
        <f>(M27/F27)</f>
        <v>4.1111111111111105E-2</v>
      </c>
      <c r="Z27" s="4">
        <f>(O27/F27)</f>
        <v>0</v>
      </c>
      <c r="AA27" s="4">
        <f>(Q27/F27)</f>
        <v>0.34111111111111109</v>
      </c>
      <c r="AB27" s="4">
        <f>(P27/F27)</f>
        <v>2.3333333333333334E-2</v>
      </c>
    </row>
    <row r="28" spans="1:30">
      <c r="A28" t="s">
        <v>13</v>
      </c>
      <c r="B28">
        <v>16</v>
      </c>
      <c r="C28">
        <v>48</v>
      </c>
      <c r="D28" t="s">
        <v>36</v>
      </c>
      <c r="E28">
        <v>31</v>
      </c>
      <c r="F28">
        <v>1</v>
      </c>
      <c r="G28">
        <v>0.184</v>
      </c>
      <c r="H28">
        <v>0</v>
      </c>
      <c r="I28">
        <v>0</v>
      </c>
      <c r="J28">
        <v>0</v>
      </c>
      <c r="K28">
        <v>1.125</v>
      </c>
      <c r="L28">
        <v>0.502</v>
      </c>
      <c r="M28">
        <v>0.623</v>
      </c>
      <c r="N28">
        <v>0</v>
      </c>
      <c r="O28">
        <v>1.2999999999999999E-2</v>
      </c>
      <c r="P28">
        <v>3.1E-2</v>
      </c>
      <c r="Q28">
        <v>0.378</v>
      </c>
      <c r="S28" s="4">
        <f>(G28/F28)</f>
        <v>0.184</v>
      </c>
      <c r="T28" s="4">
        <f>(H28/F28)</f>
        <v>0</v>
      </c>
      <c r="U28" s="4">
        <f>(I28/F28)</f>
        <v>0</v>
      </c>
      <c r="V28" s="4">
        <f>(J28/F28)</f>
        <v>0</v>
      </c>
      <c r="W28" s="4">
        <f>(K28/F28)</f>
        <v>1.125</v>
      </c>
      <c r="X28" s="4">
        <f>(L28/F28)</f>
        <v>0.502</v>
      </c>
      <c r="Y28" s="4">
        <f>(M28/F28)</f>
        <v>0.623</v>
      </c>
      <c r="Z28" s="4">
        <f>(O28/F28)</f>
        <v>1.2999999999999999E-2</v>
      </c>
      <c r="AA28" s="4">
        <f>(Q28/F28)</f>
        <v>0.378</v>
      </c>
      <c r="AB28" s="4">
        <f>(P28/F28)</f>
        <v>3.1E-2</v>
      </c>
    </row>
    <row r="30" spans="1:30">
      <c r="B30" s="1" t="s">
        <v>60</v>
      </c>
      <c r="C30">
        <v>48</v>
      </c>
      <c r="D30" t="s">
        <v>36</v>
      </c>
      <c r="F30">
        <f>SUM(F27:F28)</f>
        <v>1.9</v>
      </c>
      <c r="G30">
        <f>SUM(G27:G28)</f>
        <v>24.004000000000001</v>
      </c>
      <c r="H30">
        <f t="shared" ref="H30:M30" si="22">SUM(H27:H28)</f>
        <v>12.82</v>
      </c>
      <c r="I30">
        <f t="shared" si="22"/>
        <v>1.4159999999999999</v>
      </c>
      <c r="J30">
        <f t="shared" si="22"/>
        <v>0</v>
      </c>
      <c r="K30">
        <f t="shared" si="22"/>
        <v>2.71</v>
      </c>
      <c r="L30">
        <f t="shared" si="22"/>
        <v>2.0499999999999998</v>
      </c>
      <c r="M30">
        <f t="shared" si="22"/>
        <v>0.66</v>
      </c>
      <c r="O30">
        <f>SUM(O27:O28)</f>
        <v>1.2999999999999999E-2</v>
      </c>
      <c r="P30">
        <f>SUM(P27:P28)</f>
        <v>5.2000000000000005E-2</v>
      </c>
      <c r="Q30">
        <f>SUM(Q27:Q28)</f>
        <v>0.68500000000000005</v>
      </c>
      <c r="S30" s="2">
        <f>(G30/F30)</f>
        <v>12.633684210526317</v>
      </c>
      <c r="T30" s="2">
        <f>(H30/F30)</f>
        <v>6.7473684210526317</v>
      </c>
      <c r="U30" s="2">
        <f>(I30/F30)</f>
        <v>0.74526315789473685</v>
      </c>
      <c r="V30" s="2">
        <f>(J30/F30)</f>
        <v>0</v>
      </c>
      <c r="W30" s="2">
        <f>(K30/F30)</f>
        <v>1.4263157894736842</v>
      </c>
      <c r="X30" s="2">
        <f>(L30/F30)</f>
        <v>1.0789473684210527</v>
      </c>
      <c r="Y30" s="2">
        <f>(M30/F30)</f>
        <v>0.3473684210526316</v>
      </c>
      <c r="Z30" s="2">
        <f>(O30/F30)</f>
        <v>6.842105263157895E-3</v>
      </c>
      <c r="AA30" s="2">
        <f>(Q30/F30)</f>
        <v>0.36052631578947375</v>
      </c>
      <c r="AB30" s="2">
        <f>(P30/F30)</f>
        <v>2.7368421052631584E-2</v>
      </c>
    </row>
    <row r="33" spans="1:30">
      <c r="A33" s="1" t="s">
        <v>0</v>
      </c>
      <c r="B33" s="1" t="s">
        <v>18</v>
      </c>
      <c r="C33" s="1" t="s">
        <v>1</v>
      </c>
      <c r="D33" s="1" t="s">
        <v>2</v>
      </c>
      <c r="E33" s="1" t="s">
        <v>3</v>
      </c>
      <c r="F33" s="1" t="s">
        <v>19</v>
      </c>
      <c r="G33" s="1" t="s">
        <v>8</v>
      </c>
      <c r="H33" s="1" t="s">
        <v>9</v>
      </c>
      <c r="I33" s="1" t="s">
        <v>10</v>
      </c>
      <c r="J33" s="1" t="s">
        <v>11</v>
      </c>
      <c r="K33" s="1" t="s">
        <v>5</v>
      </c>
      <c r="L33" s="1" t="s">
        <v>6</v>
      </c>
      <c r="M33" s="1" t="s">
        <v>7</v>
      </c>
      <c r="N33" s="1" t="s">
        <v>15</v>
      </c>
      <c r="O33" s="1" t="s">
        <v>12</v>
      </c>
      <c r="P33" s="1" t="s">
        <v>33</v>
      </c>
      <c r="Q33" s="1" t="s">
        <v>4</v>
      </c>
      <c r="R33" s="1" t="s">
        <v>16</v>
      </c>
      <c r="S33" s="5" t="s">
        <v>21</v>
      </c>
      <c r="T33" s="5" t="s">
        <v>22</v>
      </c>
      <c r="U33" s="5" t="s">
        <v>23</v>
      </c>
      <c r="V33" s="5" t="s">
        <v>24</v>
      </c>
      <c r="W33" s="5" t="s">
        <v>25</v>
      </c>
      <c r="X33" s="5" t="s">
        <v>26</v>
      </c>
      <c r="Y33" s="5" t="s">
        <v>27</v>
      </c>
      <c r="Z33" s="5" t="s">
        <v>28</v>
      </c>
      <c r="AA33" s="5" t="s">
        <v>29</v>
      </c>
      <c r="AB33" s="5" t="s">
        <v>59</v>
      </c>
    </row>
    <row r="34" spans="1:30">
      <c r="A34" t="s">
        <v>13</v>
      </c>
      <c r="B34">
        <v>18</v>
      </c>
      <c r="C34">
        <v>52</v>
      </c>
      <c r="D34" t="s">
        <v>30</v>
      </c>
      <c r="E34">
        <v>9</v>
      </c>
      <c r="F34">
        <v>0.9</v>
      </c>
      <c r="G34">
        <v>3.456</v>
      </c>
      <c r="H34">
        <v>0</v>
      </c>
      <c r="I34">
        <v>3.456</v>
      </c>
      <c r="J34">
        <v>0</v>
      </c>
      <c r="K34">
        <v>0.76300000000000001</v>
      </c>
      <c r="L34">
        <v>0.76300000000000001</v>
      </c>
      <c r="M34">
        <v>0</v>
      </c>
      <c r="N34">
        <v>0</v>
      </c>
      <c r="O34">
        <v>3.8999999999999998E-3</v>
      </c>
      <c r="P34">
        <v>1.6E-2</v>
      </c>
      <c r="Q34">
        <v>0.68600000000000005</v>
      </c>
      <c r="S34" s="4">
        <f>(G34/F34)</f>
        <v>3.84</v>
      </c>
      <c r="T34" s="4">
        <f>(H34/F34)</f>
        <v>0</v>
      </c>
      <c r="U34" s="4">
        <f>(I34/F34)</f>
        <v>3.84</v>
      </c>
      <c r="V34" s="4">
        <f>(J34/F34)</f>
        <v>0</v>
      </c>
      <c r="W34" s="4">
        <f>(K34/F34)</f>
        <v>0.84777777777777774</v>
      </c>
      <c r="X34" s="4">
        <f>(L34/F34)</f>
        <v>0.84777777777777774</v>
      </c>
      <c r="Y34" s="4">
        <f>(M34/F34)</f>
        <v>0</v>
      </c>
      <c r="Z34" s="4">
        <f>(O34/F34)</f>
        <v>4.3333333333333331E-3</v>
      </c>
      <c r="AA34" s="4">
        <f>(P34/F34)</f>
        <v>1.7777777777777778E-2</v>
      </c>
      <c r="AB34" s="4">
        <f>(P34/F34)</f>
        <v>1.7777777777777778E-2</v>
      </c>
    </row>
    <row r="35" spans="1:30">
      <c r="A35" t="s">
        <v>13</v>
      </c>
      <c r="B35">
        <v>20</v>
      </c>
      <c r="C35">
        <v>52</v>
      </c>
      <c r="D35" t="s">
        <v>30</v>
      </c>
      <c r="E35">
        <v>19</v>
      </c>
      <c r="F35">
        <v>1.1000000000000001</v>
      </c>
      <c r="G35">
        <v>4.4390000000000001</v>
      </c>
      <c r="H35">
        <v>0.19600000000000001</v>
      </c>
      <c r="I35">
        <v>1.98</v>
      </c>
      <c r="J35">
        <v>0</v>
      </c>
      <c r="K35">
        <v>0.25600000000000001</v>
      </c>
      <c r="L35">
        <v>0.158</v>
      </c>
      <c r="M35">
        <v>9.8000000000000004E-2</v>
      </c>
      <c r="N35">
        <v>0</v>
      </c>
      <c r="O35">
        <v>0</v>
      </c>
      <c r="P35">
        <v>0</v>
      </c>
      <c r="Q35">
        <v>0.96799999999999997</v>
      </c>
      <c r="S35" s="4">
        <f>(G35/F35)</f>
        <v>4.0354545454545452</v>
      </c>
      <c r="T35" s="4">
        <f>(H35/F35)</f>
        <v>0.17818181818181816</v>
      </c>
      <c r="U35" s="4">
        <f>(I35/F35)</f>
        <v>1.7999999999999998</v>
      </c>
      <c r="V35" s="4">
        <f>(J35/F35)</f>
        <v>0</v>
      </c>
      <c r="W35" s="4">
        <f>(K35/F35)</f>
        <v>0.23272727272727273</v>
      </c>
      <c r="X35" s="4">
        <f>(L35/F35)</f>
        <v>0.14363636363636362</v>
      </c>
      <c r="Y35" s="4">
        <f>(M35/F35)</f>
        <v>8.9090909090909082E-2</v>
      </c>
      <c r="Z35" s="4">
        <f>(O35/F35)</f>
        <v>0</v>
      </c>
      <c r="AA35" s="4">
        <f>(Q35/F35)</f>
        <v>0.87999999999999989</v>
      </c>
      <c r="AB35" s="4">
        <f>(P35/F35)</f>
        <v>0</v>
      </c>
      <c r="AC35" s="1"/>
      <c r="AD35" s="1"/>
    </row>
    <row r="37" spans="1:30">
      <c r="B37" s="1" t="s">
        <v>60</v>
      </c>
      <c r="C37">
        <v>52</v>
      </c>
      <c r="D37" t="s">
        <v>30</v>
      </c>
      <c r="F37">
        <f t="shared" ref="F37:M37" si="23">SUM(F34:F35)</f>
        <v>2</v>
      </c>
      <c r="G37">
        <f t="shared" si="23"/>
        <v>7.8949999999999996</v>
      </c>
      <c r="H37">
        <f t="shared" si="23"/>
        <v>0.19600000000000001</v>
      </c>
      <c r="I37">
        <f t="shared" si="23"/>
        <v>5.4359999999999999</v>
      </c>
      <c r="J37">
        <f t="shared" si="23"/>
        <v>0</v>
      </c>
      <c r="K37">
        <f>SUM(K34:K35)</f>
        <v>1.0190000000000001</v>
      </c>
      <c r="L37">
        <f t="shared" si="23"/>
        <v>0.92100000000000004</v>
      </c>
      <c r="M37">
        <f t="shared" si="23"/>
        <v>9.8000000000000004E-2</v>
      </c>
      <c r="O37">
        <f>SUM(O34:O35)</f>
        <v>3.8999999999999998E-3</v>
      </c>
      <c r="P37">
        <f>SUM(P34:P35)</f>
        <v>1.6E-2</v>
      </c>
      <c r="Q37">
        <f>SUM(Q34:Q35)</f>
        <v>1.6539999999999999</v>
      </c>
      <c r="S37" s="2">
        <f>(G37/F37)</f>
        <v>3.9474999999999998</v>
      </c>
      <c r="T37" s="2">
        <f>(H37/F37)</f>
        <v>9.8000000000000004E-2</v>
      </c>
      <c r="U37" s="2">
        <f>(I37/F37)</f>
        <v>2.718</v>
      </c>
      <c r="V37" s="2">
        <f>(J37/F37)</f>
        <v>0</v>
      </c>
      <c r="W37" s="2">
        <f>(K37/F37)</f>
        <v>0.50950000000000006</v>
      </c>
      <c r="X37" s="2">
        <f>(L37/F37)</f>
        <v>0.46050000000000002</v>
      </c>
      <c r="Y37" s="2">
        <f>(M37/F37)</f>
        <v>4.9000000000000002E-2</v>
      </c>
      <c r="Z37" s="2">
        <f>(O37/F37)</f>
        <v>1.9499999999999999E-3</v>
      </c>
      <c r="AA37" s="2">
        <f>(Q37/F37)</f>
        <v>0.82699999999999996</v>
      </c>
      <c r="AB37" s="2">
        <f>(P37/F37)</f>
        <v>8.0000000000000002E-3</v>
      </c>
    </row>
    <row r="40" spans="1:30" s="1" customFormat="1">
      <c r="A40" t="s">
        <v>13</v>
      </c>
      <c r="B40">
        <v>21</v>
      </c>
      <c r="C40">
        <v>52</v>
      </c>
      <c r="D40" t="s">
        <v>14</v>
      </c>
      <c r="E40">
        <v>24</v>
      </c>
      <c r="F40">
        <v>1</v>
      </c>
      <c r="G40">
        <v>8.0079999999999991</v>
      </c>
      <c r="H40">
        <v>1.0629999999999999</v>
      </c>
      <c r="I40">
        <v>0.69199999999999995</v>
      </c>
      <c r="J40">
        <v>6.15</v>
      </c>
      <c r="K40">
        <v>4.3129999999999997</v>
      </c>
      <c r="L40">
        <v>3.4769999999999999</v>
      </c>
      <c r="M40">
        <v>0.83599999999999997</v>
      </c>
      <c r="N40">
        <v>0</v>
      </c>
      <c r="O40">
        <v>0.28999999999999998</v>
      </c>
      <c r="P40">
        <v>1.2E-2</v>
      </c>
      <c r="Q40">
        <v>0.77</v>
      </c>
      <c r="R40"/>
      <c r="S40" s="4">
        <f>(G40/F40)</f>
        <v>8.0079999999999991</v>
      </c>
      <c r="T40" s="4">
        <f>(H40/F40)</f>
        <v>1.0629999999999999</v>
      </c>
      <c r="U40" s="4">
        <f>(I40/F40)</f>
        <v>0.69199999999999995</v>
      </c>
      <c r="V40" s="4">
        <f>(J40/F40)</f>
        <v>6.15</v>
      </c>
      <c r="W40" s="4">
        <f>(K40/F40)</f>
        <v>4.3129999999999997</v>
      </c>
      <c r="X40" s="4">
        <f>(L40/F40)</f>
        <v>3.4769999999999999</v>
      </c>
      <c r="Y40" s="4">
        <f>(M40/F40)</f>
        <v>0.83599999999999997</v>
      </c>
      <c r="Z40" s="4">
        <f>(O40/F40)</f>
        <v>0.28999999999999998</v>
      </c>
      <c r="AA40" s="4">
        <f>(Q40/F40)</f>
        <v>0.77</v>
      </c>
      <c r="AB40" s="4">
        <f>(P40/F40)</f>
        <v>1.2E-2</v>
      </c>
      <c r="AC40"/>
      <c r="AD40"/>
    </row>
    <row r="41" spans="1:30">
      <c r="A41" t="s">
        <v>13</v>
      </c>
      <c r="B41">
        <v>22</v>
      </c>
      <c r="C41">
        <v>52</v>
      </c>
      <c r="D41" t="s">
        <v>14</v>
      </c>
      <c r="E41">
        <v>32</v>
      </c>
      <c r="F41">
        <v>1</v>
      </c>
      <c r="G41">
        <v>4.4569999999999999</v>
      </c>
      <c r="H41">
        <v>4.4059999999999997</v>
      </c>
      <c r="I41">
        <v>0</v>
      </c>
      <c r="J41">
        <v>0</v>
      </c>
      <c r="K41">
        <v>0.159</v>
      </c>
      <c r="L41">
        <v>0.159</v>
      </c>
      <c r="M41">
        <v>0</v>
      </c>
      <c r="N41">
        <v>0</v>
      </c>
      <c r="O41">
        <v>0</v>
      </c>
      <c r="P41">
        <v>0</v>
      </c>
      <c r="Q41">
        <v>0.09</v>
      </c>
      <c r="S41" s="4">
        <f>(G41/F41)</f>
        <v>4.4569999999999999</v>
      </c>
      <c r="T41" s="4">
        <f>(H41/F41)</f>
        <v>4.4059999999999997</v>
      </c>
      <c r="U41" s="4">
        <f>(I41/F41)</f>
        <v>0</v>
      </c>
      <c r="V41" s="4">
        <f>(J41/F41)</f>
        <v>0</v>
      </c>
      <c r="W41" s="4">
        <f>(K41/F41)</f>
        <v>0.159</v>
      </c>
      <c r="X41" s="4">
        <f>(L41/F41)</f>
        <v>0.159</v>
      </c>
      <c r="Y41" s="4">
        <f>(M41/F41)</f>
        <v>0</v>
      </c>
      <c r="Z41" s="4">
        <f>(O41/F41)</f>
        <v>0</v>
      </c>
      <c r="AA41" s="4">
        <f>(Q41/F41)</f>
        <v>0.09</v>
      </c>
      <c r="AB41" s="4">
        <f>(P41/F41)</f>
        <v>0</v>
      </c>
    </row>
    <row r="43" spans="1:30">
      <c r="B43" s="1" t="s">
        <v>60</v>
      </c>
      <c r="C43">
        <v>52</v>
      </c>
      <c r="D43" t="s">
        <v>14</v>
      </c>
      <c r="F43">
        <f t="shared" ref="F43:M43" si="24">SUM(F40:F41)</f>
        <v>2</v>
      </c>
      <c r="G43">
        <f t="shared" si="24"/>
        <v>12.465</v>
      </c>
      <c r="H43">
        <f t="shared" si="24"/>
        <v>5.4689999999999994</v>
      </c>
      <c r="I43">
        <f t="shared" si="24"/>
        <v>0.69199999999999995</v>
      </c>
      <c r="J43">
        <f t="shared" si="24"/>
        <v>6.15</v>
      </c>
      <c r="K43">
        <f>SUM(K40:K41)</f>
        <v>4.4719999999999995</v>
      </c>
      <c r="L43">
        <f t="shared" si="24"/>
        <v>3.6359999999999997</v>
      </c>
      <c r="M43">
        <f t="shared" si="24"/>
        <v>0.83599999999999997</v>
      </c>
      <c r="O43">
        <f>SUM(O40:O41)</f>
        <v>0.28999999999999998</v>
      </c>
      <c r="P43">
        <f>SUM(P40:P41)</f>
        <v>1.2E-2</v>
      </c>
      <c r="Q43">
        <f>SUM(Q40:Q41)</f>
        <v>0.86</v>
      </c>
      <c r="S43" s="2">
        <f>(G43/F43)</f>
        <v>6.2324999999999999</v>
      </c>
      <c r="T43" s="2">
        <f>(H43/F43)</f>
        <v>2.7344999999999997</v>
      </c>
      <c r="U43" s="2">
        <f>(I43/F43)</f>
        <v>0.34599999999999997</v>
      </c>
      <c r="V43" s="2">
        <f>(J43/F43)</f>
        <v>3.0750000000000002</v>
      </c>
      <c r="W43" s="2">
        <f>(K43/F43)</f>
        <v>2.2359999999999998</v>
      </c>
      <c r="X43" s="2">
        <f>(L43/F43)</f>
        <v>1.8179999999999998</v>
      </c>
      <c r="Y43" s="2">
        <f>(M43/F43)</f>
        <v>0.41799999999999998</v>
      </c>
      <c r="Z43" s="2">
        <f>(O43/F43)</f>
        <v>0.14499999999999999</v>
      </c>
      <c r="AA43" s="2">
        <f>(Q43/F43)</f>
        <v>0.43</v>
      </c>
      <c r="AB43" s="2">
        <f>(P43/F43)</f>
        <v>6.0000000000000001E-3</v>
      </c>
    </row>
    <row r="46" spans="1:30">
      <c r="A46" s="1" t="s">
        <v>0</v>
      </c>
      <c r="B46" s="1" t="s">
        <v>18</v>
      </c>
      <c r="C46" s="1" t="s">
        <v>1</v>
      </c>
      <c r="D46" s="1" t="s">
        <v>2</v>
      </c>
      <c r="E46" s="1" t="s">
        <v>3</v>
      </c>
      <c r="F46" s="1" t="s">
        <v>19</v>
      </c>
      <c r="G46" s="1" t="s">
        <v>8</v>
      </c>
      <c r="H46" s="1" t="s">
        <v>9</v>
      </c>
      <c r="I46" s="1" t="s">
        <v>10</v>
      </c>
      <c r="J46" s="1" t="s">
        <v>11</v>
      </c>
      <c r="K46" s="1" t="s">
        <v>5</v>
      </c>
      <c r="L46" s="1" t="s">
        <v>6</v>
      </c>
      <c r="M46" s="1" t="s">
        <v>7</v>
      </c>
      <c r="N46" s="1" t="s">
        <v>15</v>
      </c>
      <c r="O46" s="1" t="s">
        <v>12</v>
      </c>
      <c r="P46" s="1" t="s">
        <v>33</v>
      </c>
      <c r="Q46" s="1" t="s">
        <v>4</v>
      </c>
      <c r="R46" s="1" t="s">
        <v>16</v>
      </c>
      <c r="S46" s="5" t="s">
        <v>21</v>
      </c>
      <c r="T46" s="5" t="s">
        <v>22</v>
      </c>
      <c r="U46" s="5" t="s">
        <v>23</v>
      </c>
      <c r="V46" s="5" t="s">
        <v>24</v>
      </c>
      <c r="W46" s="5" t="s">
        <v>25</v>
      </c>
      <c r="X46" s="5" t="s">
        <v>26</v>
      </c>
      <c r="Y46" s="5" t="s">
        <v>27</v>
      </c>
      <c r="Z46" s="5" t="s">
        <v>28</v>
      </c>
      <c r="AA46" s="5" t="s">
        <v>29</v>
      </c>
      <c r="AB46" s="5" t="s">
        <v>59</v>
      </c>
    </row>
    <row r="47" spans="1:30">
      <c r="A47" t="s">
        <v>13</v>
      </c>
      <c r="B47">
        <v>28</v>
      </c>
      <c r="C47">
        <v>59</v>
      </c>
      <c r="D47" t="s">
        <v>14</v>
      </c>
      <c r="E47">
        <v>14</v>
      </c>
      <c r="F47">
        <v>0.9</v>
      </c>
      <c r="G47">
        <v>6.6589999999999998</v>
      </c>
      <c r="H47">
        <v>1.7549999999999999</v>
      </c>
      <c r="I47">
        <v>1.67</v>
      </c>
      <c r="J47">
        <v>0.80100000000000005</v>
      </c>
      <c r="K47">
        <v>3.82</v>
      </c>
      <c r="L47">
        <v>3.82</v>
      </c>
      <c r="M47">
        <v>0</v>
      </c>
      <c r="N47">
        <v>1</v>
      </c>
      <c r="O47">
        <v>2.5999999999999999E-2</v>
      </c>
      <c r="P47">
        <v>0</v>
      </c>
      <c r="Q47">
        <v>0.115</v>
      </c>
      <c r="R47" t="s">
        <v>38</v>
      </c>
      <c r="S47" s="4">
        <f>(G47/F47)</f>
        <v>7.3988888888888882</v>
      </c>
      <c r="T47" s="4">
        <f>(H47/F47)</f>
        <v>1.9499999999999997</v>
      </c>
      <c r="U47" s="4">
        <f>(I47/F47)</f>
        <v>1.8555555555555554</v>
      </c>
      <c r="V47" s="4">
        <f>(J47/F47)</f>
        <v>0.89</v>
      </c>
      <c r="W47" s="4">
        <f>(K47/F47)</f>
        <v>4.2444444444444445</v>
      </c>
      <c r="X47" s="4">
        <f>(L47/F47)</f>
        <v>4.2444444444444445</v>
      </c>
      <c r="Y47" s="4">
        <f>(M47/F47)</f>
        <v>0</v>
      </c>
      <c r="Z47" s="4">
        <f>(O47/F47)</f>
        <v>2.8888888888888888E-2</v>
      </c>
      <c r="AA47" s="4">
        <f>(Q47/F47)</f>
        <v>0.12777777777777777</v>
      </c>
      <c r="AB47" s="4">
        <f>(P47/F47)</f>
        <v>0</v>
      </c>
    </row>
    <row r="48" spans="1:30">
      <c r="A48" t="s">
        <v>13</v>
      </c>
      <c r="B48">
        <v>29</v>
      </c>
      <c r="C48">
        <v>59</v>
      </c>
      <c r="D48" t="s">
        <v>14</v>
      </c>
      <c r="E48">
        <v>15</v>
      </c>
      <c r="F48">
        <v>1</v>
      </c>
      <c r="G48">
        <v>4.226</v>
      </c>
      <c r="H48">
        <v>1.7000000000000001E-2</v>
      </c>
      <c r="I48">
        <v>0</v>
      </c>
      <c r="J48">
        <v>4.2080000000000002</v>
      </c>
      <c r="K48">
        <v>0.23200000000000001</v>
      </c>
      <c r="L48">
        <v>0.23200000000000001</v>
      </c>
      <c r="M48">
        <v>0</v>
      </c>
      <c r="N48">
        <v>0</v>
      </c>
      <c r="O48">
        <v>0</v>
      </c>
      <c r="P48">
        <v>0</v>
      </c>
      <c r="Q48">
        <v>7.9000000000000001E-2</v>
      </c>
      <c r="S48" s="4">
        <f>(G48/F48)</f>
        <v>4.226</v>
      </c>
      <c r="T48" s="4">
        <f>(H48/F48)</f>
        <v>1.7000000000000001E-2</v>
      </c>
      <c r="U48" s="4">
        <f>(I48/F48)</f>
        <v>0</v>
      </c>
      <c r="V48" s="4">
        <f>(J48/F48)</f>
        <v>4.2080000000000002</v>
      </c>
      <c r="W48" s="4">
        <f>(K48/F48)</f>
        <v>0.23200000000000001</v>
      </c>
      <c r="X48" s="4">
        <f>(L48/F48)</f>
        <v>0.23200000000000001</v>
      </c>
      <c r="Y48" s="4">
        <f>(M48/F48)</f>
        <v>0</v>
      </c>
      <c r="Z48" s="4">
        <f>(O48/F48)</f>
        <v>0</v>
      </c>
      <c r="AA48" s="4">
        <f>(Q48/F48)</f>
        <v>7.9000000000000001E-2</v>
      </c>
      <c r="AB48" s="4">
        <f>(P48/F48)</f>
        <v>0</v>
      </c>
      <c r="AC48" s="1"/>
      <c r="AD48" s="1"/>
    </row>
    <row r="49" spans="1:30">
      <c r="A49" t="s">
        <v>13</v>
      </c>
      <c r="B49">
        <v>30</v>
      </c>
      <c r="C49">
        <v>59</v>
      </c>
      <c r="D49" t="s">
        <v>14</v>
      </c>
      <c r="E49">
        <v>36</v>
      </c>
      <c r="F49">
        <v>1</v>
      </c>
      <c r="G49">
        <v>6.1609999999999996</v>
      </c>
      <c r="H49">
        <v>0</v>
      </c>
      <c r="I49">
        <v>2.82</v>
      </c>
      <c r="J49">
        <v>0.38100000000000001</v>
      </c>
      <c r="K49">
        <v>0.66300000000000003</v>
      </c>
      <c r="L49">
        <v>0.36099999999999999</v>
      </c>
      <c r="M49">
        <v>0.30199999999999999</v>
      </c>
      <c r="N49">
        <v>0</v>
      </c>
      <c r="O49">
        <v>0.14099999999999999</v>
      </c>
      <c r="P49">
        <v>0</v>
      </c>
      <c r="Q49">
        <v>0.189</v>
      </c>
      <c r="S49" s="4">
        <f>(G49/F49)</f>
        <v>6.1609999999999996</v>
      </c>
      <c r="T49" s="4">
        <f>(H49/F49)</f>
        <v>0</v>
      </c>
      <c r="U49" s="4">
        <f>(I49/F49)</f>
        <v>2.82</v>
      </c>
      <c r="V49" s="4">
        <f>(J49/F49)</f>
        <v>0.38100000000000001</v>
      </c>
      <c r="W49" s="4">
        <f>(K49/F49)</f>
        <v>0.66300000000000003</v>
      </c>
      <c r="X49" s="4">
        <f>(M49/F49)</f>
        <v>0.30199999999999999</v>
      </c>
      <c r="Y49" s="4">
        <f>(M49/F49)</f>
        <v>0.30199999999999999</v>
      </c>
      <c r="Z49" s="4">
        <f>(O49/F49)</f>
        <v>0.14099999999999999</v>
      </c>
      <c r="AA49" s="4">
        <f>(Q49/F49)</f>
        <v>0.189</v>
      </c>
      <c r="AB49" s="4">
        <f>(P49/F49)</f>
        <v>0</v>
      </c>
    </row>
    <row r="50" spans="1:30">
      <c r="A50" t="s">
        <v>13</v>
      </c>
      <c r="B50">
        <v>31</v>
      </c>
      <c r="C50">
        <v>59</v>
      </c>
      <c r="D50" t="s">
        <v>14</v>
      </c>
      <c r="E50">
        <v>23</v>
      </c>
      <c r="F50">
        <v>0.8</v>
      </c>
      <c r="G50">
        <v>7.548</v>
      </c>
      <c r="H50">
        <v>2.3759999999999999</v>
      </c>
      <c r="I50">
        <v>1.639</v>
      </c>
      <c r="J50">
        <v>3.3730000000000002</v>
      </c>
      <c r="K50">
        <v>0.315</v>
      </c>
      <c r="L50">
        <v>0.252</v>
      </c>
      <c r="M50">
        <v>6.3E-2</v>
      </c>
      <c r="N50">
        <v>1</v>
      </c>
      <c r="O50">
        <v>0</v>
      </c>
      <c r="P50">
        <v>4.5999999999999999E-2</v>
      </c>
      <c r="Q50">
        <v>0.16800000000000001</v>
      </c>
      <c r="R50" t="s">
        <v>39</v>
      </c>
      <c r="S50" s="4">
        <f>(G50/F50)</f>
        <v>9.4349999999999987</v>
      </c>
      <c r="T50" s="4">
        <f>(H50/F50)</f>
        <v>2.9699999999999998</v>
      </c>
      <c r="U50" s="4">
        <f>(I50/F50)</f>
        <v>2.0487500000000001</v>
      </c>
      <c r="V50" s="4">
        <f>(J50/F50)</f>
        <v>4.2162499999999996</v>
      </c>
      <c r="W50" s="4">
        <f>(K50/F50)</f>
        <v>0.39374999999999999</v>
      </c>
      <c r="X50" s="4">
        <f>(L50/F50)</f>
        <v>0.315</v>
      </c>
      <c r="Y50" s="4">
        <f>(M50/F50)</f>
        <v>7.8750000000000001E-2</v>
      </c>
      <c r="Z50" s="4">
        <f>(O50/F50)</f>
        <v>0</v>
      </c>
      <c r="AA50" s="4">
        <f>(Q50/F50)</f>
        <v>0.21</v>
      </c>
      <c r="AB50" s="4">
        <f>(P50/F50)</f>
        <v>5.7499999999999996E-2</v>
      </c>
    </row>
    <row r="52" spans="1:30">
      <c r="B52" t="s">
        <v>60</v>
      </c>
      <c r="C52">
        <v>59</v>
      </c>
      <c r="D52" t="s">
        <v>14</v>
      </c>
      <c r="F52">
        <f t="shared" ref="F52:M52" si="25">SUM(F47:F50)</f>
        <v>3.7</v>
      </c>
      <c r="G52">
        <f t="shared" si="25"/>
        <v>24.594000000000001</v>
      </c>
      <c r="H52">
        <f t="shared" si="25"/>
        <v>4.1479999999999997</v>
      </c>
      <c r="I52">
        <f t="shared" si="25"/>
        <v>6.1290000000000004</v>
      </c>
      <c r="J52">
        <f t="shared" si="25"/>
        <v>8.7630000000000017</v>
      </c>
      <c r="K52">
        <f t="shared" si="25"/>
        <v>5.03</v>
      </c>
      <c r="L52">
        <f t="shared" si="25"/>
        <v>4.6649999999999991</v>
      </c>
      <c r="M52">
        <f t="shared" si="25"/>
        <v>0.36499999999999999</v>
      </c>
      <c r="O52">
        <f>SUM(O47:O50)</f>
        <v>0.16699999999999998</v>
      </c>
      <c r="P52">
        <f>SUM(P47:P50)</f>
        <v>4.5999999999999999E-2</v>
      </c>
      <c r="Q52">
        <f>SUM(Q47:Q50)</f>
        <v>0.55100000000000005</v>
      </c>
      <c r="S52" s="2">
        <f>(G52/F52)</f>
        <v>6.6470270270270273</v>
      </c>
      <c r="T52" s="2">
        <f>(H52/F52)</f>
        <v>1.121081081081081</v>
      </c>
      <c r="U52" s="2">
        <f>(I52/F52)</f>
        <v>1.6564864864864866</v>
      </c>
      <c r="V52" s="2">
        <f>(J52/F52)</f>
        <v>2.3683783783783787</v>
      </c>
      <c r="W52" s="2">
        <f>(K52/F52)</f>
        <v>1.3594594594594596</v>
      </c>
      <c r="X52" s="2">
        <f>(L52/F52)</f>
        <v>1.2608108108108105</v>
      </c>
      <c r="Y52" s="2">
        <f>(M52/F52)</f>
        <v>9.864864864864864E-2</v>
      </c>
      <c r="Z52" s="2">
        <f>(O52/F52)</f>
        <v>4.5135135135135125E-2</v>
      </c>
      <c r="AA52" s="2">
        <f>(Q52/F52)</f>
        <v>0.14891891891891892</v>
      </c>
      <c r="AB52" s="2">
        <f>(P52/F52)</f>
        <v>1.2432432432432432E-2</v>
      </c>
    </row>
    <row r="53" spans="1:30" s="1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>
      <c r="A54" t="s">
        <v>13</v>
      </c>
      <c r="B54">
        <v>46</v>
      </c>
      <c r="C54">
        <v>59</v>
      </c>
      <c r="D54" t="s">
        <v>30</v>
      </c>
      <c r="E54">
        <v>35</v>
      </c>
      <c r="F54">
        <v>2</v>
      </c>
      <c r="G54">
        <v>15.337999999999999</v>
      </c>
      <c r="H54">
        <v>0</v>
      </c>
      <c r="I54">
        <v>9.3879999999999999</v>
      </c>
      <c r="J54">
        <v>0.11700000000000001</v>
      </c>
      <c r="K54">
        <v>1.07</v>
      </c>
      <c r="L54">
        <v>0.16500000000000001</v>
      </c>
      <c r="M54">
        <v>0.45500000000000002</v>
      </c>
      <c r="O54">
        <v>0.11700000000000001</v>
      </c>
      <c r="P54">
        <v>3.504</v>
      </c>
      <c r="Q54">
        <v>0.96399999999999997</v>
      </c>
      <c r="R54" t="s">
        <v>44</v>
      </c>
      <c r="S54" s="4">
        <f>(G54/F54)</f>
        <v>7.6689999999999996</v>
      </c>
      <c r="T54" s="4">
        <f>(H54/F54)</f>
        <v>0</v>
      </c>
      <c r="U54" s="4">
        <f>(I54/F54)</f>
        <v>4.694</v>
      </c>
      <c r="V54" s="4">
        <f>(J54/F54)</f>
        <v>5.8500000000000003E-2</v>
      </c>
      <c r="W54" s="4">
        <f>(K54/F54)</f>
        <v>0.53500000000000003</v>
      </c>
      <c r="X54" s="4">
        <f>(L54/F54)</f>
        <v>8.2500000000000004E-2</v>
      </c>
      <c r="Y54" s="4">
        <f>(M54/F54)</f>
        <v>0.22750000000000001</v>
      </c>
      <c r="Z54" s="4">
        <f>(O54/F54)</f>
        <v>5.8500000000000003E-2</v>
      </c>
      <c r="AA54" s="4">
        <f>(Q54/F54)</f>
        <v>0.48199999999999998</v>
      </c>
      <c r="AB54" s="4">
        <f>(P54/F54)</f>
        <v>1.752</v>
      </c>
      <c r="AD54" s="1"/>
    </row>
    <row r="55" spans="1:30">
      <c r="A55" t="s">
        <v>13</v>
      </c>
      <c r="B55">
        <v>47</v>
      </c>
      <c r="C55">
        <v>59</v>
      </c>
      <c r="D55" t="s">
        <v>30</v>
      </c>
      <c r="E55">
        <v>42</v>
      </c>
      <c r="F55">
        <v>2.1</v>
      </c>
      <c r="G55">
        <v>5.5659999999999998</v>
      </c>
      <c r="H55">
        <v>1.905</v>
      </c>
      <c r="I55">
        <v>0.159</v>
      </c>
      <c r="J55">
        <v>3.492</v>
      </c>
      <c r="K55">
        <v>4.665</v>
      </c>
      <c r="L55">
        <v>4.5359999999999996</v>
      </c>
      <c r="M55">
        <v>0.13800000000000001</v>
      </c>
      <c r="O55">
        <v>1.9350000000000001</v>
      </c>
      <c r="P55">
        <v>0.25700000000000001</v>
      </c>
      <c r="Q55">
        <v>2.0070000000000001</v>
      </c>
      <c r="R55" t="s">
        <v>45</v>
      </c>
      <c r="S55" s="4">
        <f>(G55/F55)</f>
        <v>2.6504761904761902</v>
      </c>
      <c r="T55" s="4">
        <f>(H55/F55)</f>
        <v>0.90714285714285714</v>
      </c>
      <c r="U55" s="4">
        <f>(I55/F55)</f>
        <v>7.5714285714285706E-2</v>
      </c>
      <c r="V55" s="4">
        <f>(J55/F55)</f>
        <v>1.6628571428571428</v>
      </c>
      <c r="W55" s="4">
        <f>(K55/F55)</f>
        <v>2.2214285714285715</v>
      </c>
      <c r="X55" s="4">
        <f>(L55/F55)</f>
        <v>2.1599999999999997</v>
      </c>
      <c r="Y55" s="4">
        <f>(M55/F55)</f>
        <v>6.5714285714285711E-2</v>
      </c>
      <c r="Z55" s="4">
        <f>(O55/F55)</f>
        <v>0.92142857142857137</v>
      </c>
      <c r="AA55" s="4">
        <f>(Q55/F55)</f>
        <v>0.95571428571428574</v>
      </c>
      <c r="AB55" s="4">
        <f>(P55/F55)</f>
        <v>0.12238095238095238</v>
      </c>
    </row>
    <row r="56" spans="1:30">
      <c r="A56" t="s">
        <v>13</v>
      </c>
      <c r="B56">
        <v>48</v>
      </c>
      <c r="C56">
        <v>59</v>
      </c>
      <c r="D56" t="s">
        <v>30</v>
      </c>
      <c r="E56">
        <v>9</v>
      </c>
      <c r="F56">
        <v>2.1</v>
      </c>
      <c r="G56">
        <v>21.716999999999999</v>
      </c>
      <c r="H56">
        <v>0</v>
      </c>
      <c r="I56">
        <v>8.9559999999999995</v>
      </c>
      <c r="J56">
        <v>12.7</v>
      </c>
      <c r="K56">
        <v>7.9749999999999996</v>
      </c>
      <c r="L56">
        <v>6.0720000000000001</v>
      </c>
      <c r="M56">
        <v>1.917</v>
      </c>
      <c r="O56">
        <v>0.21299999999999999</v>
      </c>
      <c r="P56">
        <v>0.193</v>
      </c>
      <c r="Q56">
        <v>4.9139999999999997</v>
      </c>
      <c r="R56" t="s">
        <v>46</v>
      </c>
      <c r="S56" s="4">
        <f>(G56/F56)</f>
        <v>10.341428571428571</v>
      </c>
      <c r="T56" s="4">
        <f>(H56/F56)</f>
        <v>0</v>
      </c>
      <c r="U56" s="4">
        <f>(I56/F56)</f>
        <v>4.2647619047619045</v>
      </c>
      <c r="V56" s="4">
        <f>(J56/F56)</f>
        <v>6.0476190476190474</v>
      </c>
      <c r="W56" s="4">
        <f>(K56/F56)</f>
        <v>3.7976190476190474</v>
      </c>
      <c r="X56" s="4">
        <f>(L56/F56)</f>
        <v>2.8914285714285715</v>
      </c>
      <c r="Y56" s="4">
        <f>(M56/F56)</f>
        <v>0.91285714285714281</v>
      </c>
      <c r="Z56" s="4">
        <f>(O56/F56)</f>
        <v>0.10142857142857142</v>
      </c>
      <c r="AA56" s="4">
        <f>(Q56/F56)</f>
        <v>2.34</v>
      </c>
      <c r="AB56" s="4">
        <f>(P56/F56)</f>
        <v>9.1904761904761906E-2</v>
      </c>
    </row>
    <row r="57" spans="1:30">
      <c r="A57" t="s">
        <v>13</v>
      </c>
      <c r="B57">
        <v>49</v>
      </c>
      <c r="C57">
        <v>59</v>
      </c>
      <c r="D57" t="s">
        <v>30</v>
      </c>
      <c r="E57">
        <v>10</v>
      </c>
      <c r="F57">
        <v>2</v>
      </c>
      <c r="G57">
        <v>13.603999999999999</v>
      </c>
      <c r="H57">
        <v>1.127</v>
      </c>
      <c r="I57">
        <v>4.8550000000000004</v>
      </c>
      <c r="J57">
        <v>7.4329999999999998</v>
      </c>
      <c r="K57">
        <v>6.8719999999999999</v>
      </c>
      <c r="L57">
        <v>6.391</v>
      </c>
      <c r="M57">
        <v>0.47</v>
      </c>
      <c r="O57">
        <v>0.52800000000000002</v>
      </c>
      <c r="P57">
        <v>0.113</v>
      </c>
      <c r="Q57">
        <v>0.65100000000000002</v>
      </c>
      <c r="R57" t="s">
        <v>47</v>
      </c>
      <c r="S57" s="4">
        <f>(G57/F57)</f>
        <v>6.8019999999999996</v>
      </c>
      <c r="T57" s="4">
        <f>(H57/F57)</f>
        <v>0.5635</v>
      </c>
      <c r="U57" s="4">
        <f>(I57/F57)</f>
        <v>2.4275000000000002</v>
      </c>
      <c r="V57" s="4">
        <f>(J57/F57)</f>
        <v>3.7164999999999999</v>
      </c>
      <c r="W57" s="4">
        <f>(K57/F57)</f>
        <v>3.4359999999999999</v>
      </c>
      <c r="X57" s="4">
        <f>(L57/F57)</f>
        <v>3.1955</v>
      </c>
      <c r="Y57" s="4">
        <f>(M57/F57)</f>
        <v>0.23499999999999999</v>
      </c>
      <c r="Z57" s="4">
        <f>(O57/F57)</f>
        <v>0.26400000000000001</v>
      </c>
      <c r="AA57" s="4">
        <f>(Q57/F57)</f>
        <v>0.32550000000000001</v>
      </c>
      <c r="AB57" s="4">
        <f>(P57/F57)</f>
        <v>5.6500000000000002E-2</v>
      </c>
    </row>
    <row r="58" spans="1:30">
      <c r="A58" t="s">
        <v>13</v>
      </c>
      <c r="B58">
        <v>50</v>
      </c>
      <c r="C58">
        <v>59</v>
      </c>
      <c r="D58" t="s">
        <v>30</v>
      </c>
      <c r="E58">
        <v>17</v>
      </c>
      <c r="F58">
        <v>2.1</v>
      </c>
      <c r="G58">
        <v>10.907</v>
      </c>
      <c r="H58">
        <v>10.837999999999999</v>
      </c>
      <c r="I58">
        <v>0</v>
      </c>
      <c r="J58">
        <v>0</v>
      </c>
      <c r="K58">
        <v>1.57</v>
      </c>
      <c r="L58">
        <v>1.1930000000000001</v>
      </c>
      <c r="M58">
        <v>0.377</v>
      </c>
      <c r="O58">
        <v>5.6000000000000001E-2</v>
      </c>
      <c r="P58">
        <v>5.6000000000000001E-2</v>
      </c>
      <c r="Q58">
        <v>0.56299999999999994</v>
      </c>
      <c r="R58" t="s">
        <v>48</v>
      </c>
      <c r="S58" s="4">
        <f>(G58/F58)</f>
        <v>5.1938095238095237</v>
      </c>
      <c r="T58" s="4">
        <f>(H58/F58)</f>
        <v>5.1609523809523807</v>
      </c>
      <c r="U58" s="4">
        <f>(I58/F58)</f>
        <v>0</v>
      </c>
      <c r="V58" s="4">
        <f>(J58/F58)</f>
        <v>0</v>
      </c>
      <c r="W58" s="4">
        <f>(K58/F58)</f>
        <v>0.74761904761904763</v>
      </c>
      <c r="X58" s="4">
        <f>(L58/F58)</f>
        <v>0.5680952380952381</v>
      </c>
      <c r="Y58" s="4">
        <f>(M58/F58)</f>
        <v>0.17952380952380953</v>
      </c>
      <c r="Z58" s="4">
        <f>(O58/F58)</f>
        <v>2.6666666666666665E-2</v>
      </c>
      <c r="AA58" s="4">
        <f>(Q58/F58)</f>
        <v>0.26809523809523805</v>
      </c>
      <c r="AB58" s="4">
        <f>(P58/F58)</f>
        <v>2.6666666666666665E-2</v>
      </c>
    </row>
    <row r="59" spans="1:30" s="1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>
      <c r="B60" s="1" t="s">
        <v>60</v>
      </c>
      <c r="C60">
        <v>59</v>
      </c>
      <c r="D60" t="s">
        <v>30</v>
      </c>
      <c r="F60">
        <f t="shared" ref="F60:M60" si="26">SUM(F54:F58)</f>
        <v>10.299999999999999</v>
      </c>
      <c r="G60">
        <f t="shared" si="26"/>
        <v>67.131999999999991</v>
      </c>
      <c r="H60">
        <f t="shared" si="26"/>
        <v>13.87</v>
      </c>
      <c r="I60">
        <f t="shared" si="26"/>
        <v>23.358000000000001</v>
      </c>
      <c r="J60">
        <f t="shared" si="26"/>
        <v>23.741999999999997</v>
      </c>
      <c r="K60">
        <f t="shared" si="26"/>
        <v>22.152000000000001</v>
      </c>
      <c r="L60">
        <f t="shared" si="26"/>
        <v>18.357000000000003</v>
      </c>
      <c r="M60">
        <f t="shared" si="26"/>
        <v>3.3569999999999993</v>
      </c>
      <c r="O60">
        <f>SUM(O54:O58)</f>
        <v>2.8490000000000002</v>
      </c>
      <c r="P60">
        <f>SUM(P54:P58)</f>
        <v>4.1230000000000002</v>
      </c>
      <c r="Q60">
        <f>SUM(Q54:Q58)</f>
        <v>9.0990000000000002</v>
      </c>
      <c r="S60" s="2">
        <f>(G60/F60)</f>
        <v>6.5176699029126208</v>
      </c>
      <c r="T60" s="2">
        <f>(H60/F60)</f>
        <v>1.346601941747573</v>
      </c>
      <c r="U60" s="2">
        <f>(I60/F60)</f>
        <v>2.2677669902912623</v>
      </c>
      <c r="V60" s="2">
        <f>(J60/F60)</f>
        <v>2.3050485436893204</v>
      </c>
      <c r="W60" s="2">
        <f>(K60/F60)</f>
        <v>2.1506796116504856</v>
      </c>
      <c r="X60" s="2">
        <f>(L60/F60)</f>
        <v>1.7822330097087384</v>
      </c>
      <c r="Y60" s="2">
        <f>(M60/F60)</f>
        <v>0.32592233009708732</v>
      </c>
      <c r="Z60" s="2">
        <f>(O60/F60)</f>
        <v>0.27660194174757285</v>
      </c>
      <c r="AA60" s="2">
        <f>(Q60/F60)</f>
        <v>0.88339805825242734</v>
      </c>
      <c r="AB60" s="2">
        <f>(P60/F60)</f>
        <v>0.40029126213592237</v>
      </c>
    </row>
    <row r="63" spans="1:30">
      <c r="A63" s="1" t="s">
        <v>0</v>
      </c>
      <c r="B63" s="1" t="s">
        <v>18</v>
      </c>
      <c r="C63" s="1" t="s">
        <v>1</v>
      </c>
      <c r="D63" s="1" t="s">
        <v>2</v>
      </c>
      <c r="E63" s="1" t="s">
        <v>3</v>
      </c>
      <c r="F63" s="1" t="s">
        <v>19</v>
      </c>
      <c r="G63" s="1" t="s">
        <v>8</v>
      </c>
      <c r="H63" s="1" t="s">
        <v>9</v>
      </c>
      <c r="I63" s="1" t="s">
        <v>10</v>
      </c>
      <c r="J63" s="1" t="s">
        <v>11</v>
      </c>
      <c r="K63" s="1" t="s">
        <v>5</v>
      </c>
      <c r="L63" s="1" t="s">
        <v>6</v>
      </c>
      <c r="M63" s="1" t="s">
        <v>7</v>
      </c>
      <c r="N63" s="1" t="s">
        <v>15</v>
      </c>
      <c r="O63" s="1" t="s">
        <v>12</v>
      </c>
      <c r="P63" s="1" t="s">
        <v>33</v>
      </c>
      <c r="Q63" s="1" t="s">
        <v>4</v>
      </c>
      <c r="R63" s="1" t="s">
        <v>16</v>
      </c>
      <c r="S63" s="5" t="s">
        <v>21</v>
      </c>
      <c r="T63" s="5" t="s">
        <v>22</v>
      </c>
      <c r="U63" s="5" t="s">
        <v>23</v>
      </c>
      <c r="V63" s="5" t="s">
        <v>24</v>
      </c>
      <c r="W63" s="5" t="s">
        <v>25</v>
      </c>
      <c r="X63" s="5" t="s">
        <v>26</v>
      </c>
      <c r="Y63" s="5" t="s">
        <v>27</v>
      </c>
      <c r="Z63" s="5" t="s">
        <v>28</v>
      </c>
      <c r="AA63" s="5" t="s">
        <v>29</v>
      </c>
      <c r="AB63" s="5" t="s">
        <v>59</v>
      </c>
    </row>
    <row r="64" spans="1:30">
      <c r="A64" t="s">
        <v>13</v>
      </c>
      <c r="B64">
        <v>32</v>
      </c>
      <c r="C64">
        <v>57</v>
      </c>
      <c r="D64" t="s">
        <v>30</v>
      </c>
      <c r="E64">
        <v>9</v>
      </c>
      <c r="F64">
        <v>0.9</v>
      </c>
      <c r="G64">
        <v>12.44</v>
      </c>
      <c r="H64">
        <v>0</v>
      </c>
      <c r="I64">
        <v>12.44</v>
      </c>
      <c r="J64">
        <v>0</v>
      </c>
      <c r="K64">
        <v>1.724</v>
      </c>
      <c r="L64">
        <v>1.5449999999999999</v>
      </c>
      <c r="M64">
        <v>0.189</v>
      </c>
      <c r="N64">
        <v>0</v>
      </c>
      <c r="O64">
        <v>0</v>
      </c>
      <c r="P64">
        <v>0.27</v>
      </c>
      <c r="Q64">
        <v>0.74299999999999999</v>
      </c>
      <c r="S64" s="4">
        <f>(G64/F64)</f>
        <v>13.822222222222221</v>
      </c>
      <c r="T64" s="4">
        <f>(H64/F64)</f>
        <v>0</v>
      </c>
      <c r="U64" s="4">
        <f>(I64/F64)</f>
        <v>13.822222222222221</v>
      </c>
      <c r="V64" s="4">
        <f>(J64/F64)</f>
        <v>0</v>
      </c>
      <c r="W64" s="4">
        <f>(K64/F64)</f>
        <v>1.9155555555555555</v>
      </c>
      <c r="X64" s="4">
        <f>(L64/F64)</f>
        <v>1.7166666666666666</v>
      </c>
      <c r="Y64" s="4">
        <f>(M64/F64)</f>
        <v>0.21</v>
      </c>
      <c r="Z64" s="4">
        <f>(O64/F64)</f>
        <v>0</v>
      </c>
      <c r="AA64" s="4">
        <f>(Q64/F64)</f>
        <v>0.82555555555555549</v>
      </c>
      <c r="AB64" s="4">
        <f>(P64/F64)</f>
        <v>0.3</v>
      </c>
    </row>
    <row r="65" spans="1:30">
      <c r="A65" t="s">
        <v>13</v>
      </c>
      <c r="B65">
        <v>33</v>
      </c>
      <c r="C65">
        <v>57</v>
      </c>
      <c r="D65" t="s">
        <v>30</v>
      </c>
      <c r="E65">
        <v>20</v>
      </c>
      <c r="F65">
        <v>0.9</v>
      </c>
      <c r="G65">
        <v>0.77200000000000002</v>
      </c>
      <c r="H65">
        <v>0.36599999999999999</v>
      </c>
      <c r="I65">
        <v>0</v>
      </c>
      <c r="J65">
        <v>0.193</v>
      </c>
      <c r="K65">
        <v>0.41299999999999998</v>
      </c>
      <c r="L65">
        <v>0.41299999999999998</v>
      </c>
      <c r="M65">
        <v>0</v>
      </c>
      <c r="N65">
        <v>0</v>
      </c>
      <c r="O65">
        <v>4.4999999999999998E-2</v>
      </c>
      <c r="P65">
        <v>0</v>
      </c>
      <c r="Q65">
        <v>0.184</v>
      </c>
      <c r="S65" s="4">
        <f>(G65/F65)</f>
        <v>0.85777777777777775</v>
      </c>
      <c r="T65" s="4">
        <f>(H65/F65)</f>
        <v>0.40666666666666662</v>
      </c>
      <c r="U65" s="4">
        <f>(I65/F65)</f>
        <v>0</v>
      </c>
      <c r="V65" s="4">
        <f>(J65/F65)</f>
        <v>0.21444444444444444</v>
      </c>
      <c r="W65" s="4">
        <f>(K65/F65)</f>
        <v>0.45888888888888885</v>
      </c>
      <c r="X65" s="4">
        <f>(L65/F65)</f>
        <v>0.45888888888888885</v>
      </c>
      <c r="Y65" s="4">
        <f>(M65/F65)</f>
        <v>0</v>
      </c>
      <c r="Z65" s="4">
        <f>(O65/F65)</f>
        <v>4.9999999999999996E-2</v>
      </c>
      <c r="AA65" s="4">
        <f>(Q65/F65)</f>
        <v>0.20444444444444443</v>
      </c>
      <c r="AB65" s="4">
        <f>(P65/F65)</f>
        <v>0</v>
      </c>
      <c r="AC65" s="1"/>
    </row>
    <row r="66" spans="1:30">
      <c r="A66" t="s">
        <v>13</v>
      </c>
      <c r="B66">
        <v>34</v>
      </c>
      <c r="C66">
        <v>57</v>
      </c>
      <c r="D66" t="s">
        <v>30</v>
      </c>
      <c r="E66">
        <v>37</v>
      </c>
      <c r="F66">
        <v>1</v>
      </c>
      <c r="G66">
        <v>5.9279999999999999</v>
      </c>
      <c r="H66">
        <v>0</v>
      </c>
      <c r="I66">
        <v>0.123</v>
      </c>
      <c r="J66">
        <v>5.78</v>
      </c>
      <c r="K66">
        <v>0.33700000000000002</v>
      </c>
      <c r="L66">
        <v>0.27</v>
      </c>
      <c r="M66">
        <v>6.7000000000000004E-2</v>
      </c>
      <c r="N66">
        <v>0</v>
      </c>
      <c r="O66">
        <v>1.6E-2</v>
      </c>
      <c r="P66">
        <v>0</v>
      </c>
      <c r="Q66">
        <v>0.51100000000000001</v>
      </c>
      <c r="R66" t="s">
        <v>40</v>
      </c>
      <c r="S66" s="4">
        <f>(G66/F66)</f>
        <v>5.9279999999999999</v>
      </c>
      <c r="T66" s="4">
        <f>(H66/F66)</f>
        <v>0</v>
      </c>
      <c r="U66" s="4">
        <f>(I66/F66)</f>
        <v>0.123</v>
      </c>
      <c r="V66" s="4">
        <f>(J66/F66)</f>
        <v>5.78</v>
      </c>
      <c r="W66" s="4">
        <f>(K66/F66)</f>
        <v>0.33700000000000002</v>
      </c>
      <c r="X66" s="4">
        <f>(L66/F66)</f>
        <v>0.27</v>
      </c>
      <c r="Y66" s="4">
        <f>(M66/F66)</f>
        <v>6.7000000000000004E-2</v>
      </c>
      <c r="Z66" s="4">
        <f>(O66/F66)</f>
        <v>1.6E-2</v>
      </c>
      <c r="AA66" s="4">
        <f>(Q66/F66)</f>
        <v>0.51100000000000001</v>
      </c>
      <c r="AB66" s="4">
        <f>(P66/F66)</f>
        <v>0</v>
      </c>
    </row>
    <row r="67" spans="1:30">
      <c r="A67" t="s">
        <v>13</v>
      </c>
      <c r="B67">
        <v>35</v>
      </c>
      <c r="C67">
        <v>57</v>
      </c>
      <c r="D67" t="s">
        <v>30</v>
      </c>
      <c r="E67">
        <v>22</v>
      </c>
      <c r="F67">
        <v>1.05</v>
      </c>
      <c r="G67">
        <v>0.82499999999999996</v>
      </c>
      <c r="H67">
        <v>0</v>
      </c>
      <c r="I67">
        <v>0.82499999999999996</v>
      </c>
      <c r="J67">
        <v>0</v>
      </c>
      <c r="K67">
        <v>0.40200000000000002</v>
      </c>
      <c r="L67">
        <v>0.40200000000000002</v>
      </c>
      <c r="M67">
        <v>0</v>
      </c>
      <c r="N67">
        <v>1</v>
      </c>
      <c r="O67">
        <v>0</v>
      </c>
      <c r="P67">
        <v>7.0000000000000007E-2</v>
      </c>
      <c r="Q67">
        <v>0.108</v>
      </c>
      <c r="R67" t="s">
        <v>41</v>
      </c>
      <c r="S67" s="4">
        <f>(G67/F67)</f>
        <v>0.78571428571428559</v>
      </c>
      <c r="T67" s="4">
        <f>(H67/F67)</f>
        <v>0</v>
      </c>
      <c r="U67" s="4">
        <f>(I67/F67)</f>
        <v>0.78571428571428559</v>
      </c>
      <c r="V67" s="4">
        <f>(J67/F67)</f>
        <v>0</v>
      </c>
      <c r="W67" s="4">
        <f>(K67/F67)</f>
        <v>0.38285714285714284</v>
      </c>
      <c r="X67" s="4">
        <f>(L67/F67)</f>
        <v>0.38285714285714284</v>
      </c>
      <c r="Y67" s="4">
        <f>(M67/F67)</f>
        <v>0</v>
      </c>
      <c r="Z67" s="4">
        <f>(O67/F67)</f>
        <v>0</v>
      </c>
      <c r="AA67" s="4">
        <f>(Q67/F67)</f>
        <v>0.10285714285714286</v>
      </c>
      <c r="AB67" s="4">
        <f>(P67/F67)</f>
        <v>6.6666666666666666E-2</v>
      </c>
    </row>
    <row r="68" spans="1:30">
      <c r="A68" t="s">
        <v>13</v>
      </c>
      <c r="B68">
        <v>36</v>
      </c>
      <c r="C68">
        <v>57</v>
      </c>
      <c r="D68" t="s">
        <v>30</v>
      </c>
      <c r="E68">
        <v>40</v>
      </c>
      <c r="F68">
        <v>1</v>
      </c>
      <c r="G68">
        <v>2.0499999999999998</v>
      </c>
      <c r="H68">
        <v>1.661</v>
      </c>
      <c r="I68">
        <v>0.35599999999999998</v>
      </c>
      <c r="J68">
        <v>0</v>
      </c>
      <c r="K68">
        <v>1.0209999999999999</v>
      </c>
      <c r="L68">
        <v>0.93700000000000006</v>
      </c>
      <c r="M68">
        <v>8.4000000000000005E-2</v>
      </c>
      <c r="N68">
        <v>0</v>
      </c>
      <c r="O68">
        <v>0</v>
      </c>
      <c r="P68">
        <v>9.8000000000000004E-2</v>
      </c>
      <c r="Q68">
        <v>0.38100000000000001</v>
      </c>
      <c r="S68" s="4">
        <f>(G68/F68)</f>
        <v>2.0499999999999998</v>
      </c>
      <c r="T68" s="4">
        <f>(H68/F68)</f>
        <v>1.661</v>
      </c>
      <c r="U68" s="4">
        <f>(I68/F68)</f>
        <v>0.35599999999999998</v>
      </c>
      <c r="V68" s="4">
        <f>(J68/F68)</f>
        <v>0</v>
      </c>
      <c r="W68" s="4">
        <f>(K68/F68)</f>
        <v>1.0209999999999999</v>
      </c>
      <c r="X68" s="4">
        <f>(L68/F68)</f>
        <v>0.93700000000000006</v>
      </c>
      <c r="Y68" s="4">
        <f>(M68/F68)</f>
        <v>8.4000000000000005E-2</v>
      </c>
      <c r="Z68" s="4">
        <f>(O68/F68)</f>
        <v>0</v>
      </c>
      <c r="AA68" s="4">
        <f>(Q68/F68)</f>
        <v>0.38100000000000001</v>
      </c>
      <c r="AB68" s="4">
        <f>(P68/F68)</f>
        <v>9.8000000000000004E-2</v>
      </c>
    </row>
    <row r="70" spans="1:30">
      <c r="B70" s="1" t="s">
        <v>60</v>
      </c>
      <c r="C70">
        <v>57</v>
      </c>
      <c r="D70" t="s">
        <v>30</v>
      </c>
      <c r="F70">
        <f t="shared" ref="F70:M70" si="27">SUM(F64:F68)</f>
        <v>4.8499999999999996</v>
      </c>
      <c r="G70">
        <f t="shared" si="27"/>
        <v>22.015000000000001</v>
      </c>
      <c r="H70">
        <f t="shared" si="27"/>
        <v>2.0270000000000001</v>
      </c>
      <c r="I70">
        <f t="shared" si="27"/>
        <v>13.743999999999998</v>
      </c>
      <c r="J70">
        <f t="shared" si="27"/>
        <v>5.9729999999999999</v>
      </c>
      <c r="K70">
        <f t="shared" si="27"/>
        <v>3.8970000000000002</v>
      </c>
      <c r="L70">
        <f t="shared" si="27"/>
        <v>3.5670000000000002</v>
      </c>
      <c r="M70">
        <f t="shared" si="27"/>
        <v>0.34</v>
      </c>
      <c r="O70">
        <f>SUM(O64:O68)</f>
        <v>6.0999999999999999E-2</v>
      </c>
      <c r="P70">
        <f>SUM(P64:P68)</f>
        <v>0.43800000000000006</v>
      </c>
      <c r="Q70">
        <f>SUM(Q64:Q68)</f>
        <v>1.9270000000000003</v>
      </c>
      <c r="S70" s="2">
        <f>(G70/F70)</f>
        <v>4.5391752577319595</v>
      </c>
      <c r="T70" s="2">
        <f>(H70/F70)</f>
        <v>0.41793814432989695</v>
      </c>
      <c r="U70" s="2">
        <f>(I70/F70)</f>
        <v>2.8338144329896906</v>
      </c>
      <c r="V70" s="2">
        <f>(J70/F70)</f>
        <v>1.2315463917525773</v>
      </c>
      <c r="W70" s="2">
        <f>(K70/F70)</f>
        <v>0.80350515463917538</v>
      </c>
      <c r="X70" s="2">
        <f>(L70/F70)</f>
        <v>0.73546391752577334</v>
      </c>
      <c r="Y70" s="2">
        <f>(M70/F70)</f>
        <v>7.0103092783505169E-2</v>
      </c>
      <c r="Z70" s="2">
        <f>(O70/F70)</f>
        <v>1.2577319587628867E-2</v>
      </c>
      <c r="AA70" s="2">
        <f>(Q70/F70)</f>
        <v>0.39731958762886604</v>
      </c>
      <c r="AB70" s="2">
        <f>(P70/F70)</f>
        <v>9.0309278350515484E-2</v>
      </c>
    </row>
    <row r="71" spans="1:30">
      <c r="AD71" s="1"/>
    </row>
    <row r="72" spans="1:30">
      <c r="A72" t="s">
        <v>13</v>
      </c>
      <c r="B72">
        <v>51</v>
      </c>
      <c r="C72">
        <v>57</v>
      </c>
      <c r="D72" t="s">
        <v>49</v>
      </c>
      <c r="E72">
        <v>27</v>
      </c>
      <c r="F72">
        <v>2.6</v>
      </c>
      <c r="G72">
        <v>13.875999999999999</v>
      </c>
      <c r="H72">
        <v>2.5859999999999999</v>
      </c>
      <c r="I72">
        <v>5.125</v>
      </c>
      <c r="J72">
        <v>5.4379999999999997</v>
      </c>
      <c r="K72">
        <v>3.12</v>
      </c>
      <c r="L72">
        <v>2.7</v>
      </c>
      <c r="M72">
        <v>0.42</v>
      </c>
      <c r="N72">
        <v>1</v>
      </c>
      <c r="O72">
        <v>0.69799999999999995</v>
      </c>
      <c r="P72" s="7">
        <v>0.10199999999999999</v>
      </c>
      <c r="Q72">
        <v>0.70699999999999996</v>
      </c>
      <c r="R72" t="s">
        <v>50</v>
      </c>
      <c r="S72" s="4">
        <f>(G72/F72)</f>
        <v>5.3369230769230764</v>
      </c>
      <c r="T72" s="4">
        <f>(H72/F72)</f>
        <v>0.99461538461538457</v>
      </c>
      <c r="U72" s="4">
        <f>(I72/F72)</f>
        <v>1.971153846153846</v>
      </c>
      <c r="V72" s="4">
        <f>(J72/F72)</f>
        <v>2.0915384615384616</v>
      </c>
      <c r="W72" s="4">
        <f>(K72/F72)</f>
        <v>1.2</v>
      </c>
      <c r="X72" s="4">
        <f>(L72/F72)</f>
        <v>1.0384615384615385</v>
      </c>
      <c r="Y72" s="4">
        <f>(M72/F72)</f>
        <v>0.16153846153846152</v>
      </c>
      <c r="Z72" s="4">
        <f>(O72/F72)</f>
        <v>0.26846153846153842</v>
      </c>
      <c r="AA72" s="4">
        <f>(Q72/F72)</f>
        <v>0.27192307692307688</v>
      </c>
      <c r="AB72" s="4">
        <f>(P72/F72)</f>
        <v>3.9230769230769229E-2</v>
      </c>
    </row>
    <row r="73" spans="1:30">
      <c r="A73" t="s">
        <v>13</v>
      </c>
      <c r="B73">
        <v>52</v>
      </c>
      <c r="C73">
        <v>57</v>
      </c>
      <c r="D73" t="s">
        <v>49</v>
      </c>
      <c r="E73">
        <v>39</v>
      </c>
      <c r="F73">
        <v>2.1</v>
      </c>
      <c r="G73">
        <v>11.916</v>
      </c>
      <c r="H73">
        <v>0</v>
      </c>
      <c r="I73">
        <v>11.16</v>
      </c>
      <c r="J73">
        <v>0.15</v>
      </c>
      <c r="K73">
        <v>1.593</v>
      </c>
      <c r="L73">
        <v>1.133</v>
      </c>
      <c r="M73">
        <v>0.45800000000000002</v>
      </c>
      <c r="O73">
        <v>1.9650000000000001</v>
      </c>
      <c r="P73">
        <v>0.124</v>
      </c>
      <c r="Q73">
        <v>2.2120000000000002</v>
      </c>
      <c r="R73" t="s">
        <v>51</v>
      </c>
      <c r="S73" s="4">
        <f>(G73/F73)</f>
        <v>5.6742857142857144</v>
      </c>
      <c r="T73" s="4">
        <f>(H73/F73)</f>
        <v>0</v>
      </c>
      <c r="U73" s="4">
        <f>(I73/F73)</f>
        <v>5.3142857142857141</v>
      </c>
      <c r="V73" s="4">
        <f>(J73/F73)</f>
        <v>7.1428571428571425E-2</v>
      </c>
      <c r="W73" s="4">
        <f>(K73/F73)</f>
        <v>0.75857142857142856</v>
      </c>
      <c r="X73" s="4">
        <f>(L73/F73)</f>
        <v>0.53952380952380952</v>
      </c>
      <c r="Y73" s="4">
        <f>(M73/F73)</f>
        <v>0.21809523809523809</v>
      </c>
      <c r="Z73" s="4">
        <f>(O73/F73)</f>
        <v>0.93571428571428572</v>
      </c>
      <c r="AA73" s="4">
        <f>(Q73/F73)</f>
        <v>1.0533333333333335</v>
      </c>
      <c r="AB73" s="4">
        <f>(P73/F73)</f>
        <v>5.9047619047619043E-2</v>
      </c>
    </row>
    <row r="74" spans="1:30">
      <c r="A74" t="s">
        <v>13</v>
      </c>
      <c r="B74">
        <v>53</v>
      </c>
      <c r="C74">
        <v>57</v>
      </c>
      <c r="D74" t="s">
        <v>49</v>
      </c>
      <c r="E74">
        <v>30</v>
      </c>
      <c r="F74">
        <v>2.1</v>
      </c>
      <c r="G74">
        <v>14.042</v>
      </c>
      <c r="H74">
        <v>0</v>
      </c>
      <c r="I74">
        <v>11.727</v>
      </c>
      <c r="J74">
        <v>2.746</v>
      </c>
      <c r="K74">
        <v>4.2190000000000003</v>
      </c>
      <c r="L74">
        <v>3.9089999999999998</v>
      </c>
      <c r="M74">
        <v>0.309</v>
      </c>
      <c r="O74">
        <v>0.183</v>
      </c>
      <c r="P74">
        <v>1.9E-2</v>
      </c>
      <c r="Q74">
        <v>0.49</v>
      </c>
      <c r="R74" t="s">
        <v>52</v>
      </c>
      <c r="S74" s="4">
        <f>(G74/F74)</f>
        <v>6.6866666666666665</v>
      </c>
      <c r="T74" s="4">
        <f>(H74/F74)</f>
        <v>0</v>
      </c>
      <c r="U74" s="4">
        <f>(I74/F74)</f>
        <v>5.5842857142857145</v>
      </c>
      <c r="V74" s="4">
        <f>(J74/F74)</f>
        <v>1.3076190476190475</v>
      </c>
      <c r="W74" s="4">
        <f>(K74/F74)</f>
        <v>2.0090476190476192</v>
      </c>
      <c r="X74" s="4">
        <f>(L74/F74)</f>
        <v>1.8614285714285712</v>
      </c>
      <c r="Y74" s="4">
        <f>(M74/F74)</f>
        <v>0.14714285714285713</v>
      </c>
      <c r="Z74" s="4">
        <f>(O74/F74)</f>
        <v>8.7142857142857133E-2</v>
      </c>
      <c r="AA74" s="4">
        <f>(Q74/F74)</f>
        <v>0.23333333333333331</v>
      </c>
      <c r="AB74" s="4">
        <f>(P74/F74)</f>
        <v>9.0476190476190474E-3</v>
      </c>
    </row>
    <row r="75" spans="1:30">
      <c r="A75" t="s">
        <v>13</v>
      </c>
      <c r="B75">
        <v>54</v>
      </c>
      <c r="C75">
        <v>57</v>
      </c>
      <c r="D75" t="s">
        <v>49</v>
      </c>
      <c r="E75">
        <v>5</v>
      </c>
      <c r="F75">
        <v>2</v>
      </c>
      <c r="G75">
        <v>4.2859999999999996</v>
      </c>
      <c r="H75">
        <v>0.22700000000000001</v>
      </c>
      <c r="I75">
        <v>4.0620000000000003</v>
      </c>
      <c r="J75">
        <v>0</v>
      </c>
      <c r="K75">
        <v>10.128</v>
      </c>
      <c r="L75">
        <v>9.7899999999999991</v>
      </c>
      <c r="M75">
        <v>0.377</v>
      </c>
      <c r="O75">
        <v>2.27</v>
      </c>
      <c r="P75">
        <v>5.5E-2</v>
      </c>
      <c r="Q75" s="7">
        <v>1.9770000000000001</v>
      </c>
      <c r="R75" t="s">
        <v>53</v>
      </c>
      <c r="S75" s="4">
        <f>(G75/F75)</f>
        <v>2.1429999999999998</v>
      </c>
      <c r="T75" s="4">
        <f>(H75/F75)</f>
        <v>0.1135</v>
      </c>
      <c r="U75" s="4">
        <f>(I75/F75)</f>
        <v>2.0310000000000001</v>
      </c>
      <c r="V75" s="4">
        <f>(J75/F75)</f>
        <v>0</v>
      </c>
      <c r="W75" s="4">
        <f>(K75/F75)</f>
        <v>5.0640000000000001</v>
      </c>
      <c r="X75" s="4">
        <f>(L75/F75)</f>
        <v>4.8949999999999996</v>
      </c>
      <c r="Y75" s="4">
        <f>(M75/F75)</f>
        <v>0.1885</v>
      </c>
      <c r="Z75" s="4">
        <f>(O75/F75)</f>
        <v>1.135</v>
      </c>
      <c r="AA75" s="4">
        <f>(Q75/F75)</f>
        <v>0.98850000000000005</v>
      </c>
      <c r="AB75" s="4">
        <f>(P75/F75)</f>
        <v>2.75E-2</v>
      </c>
    </row>
    <row r="76" spans="1:30" s="1" customFormat="1">
      <c r="A76" t="s">
        <v>13</v>
      </c>
      <c r="B76">
        <v>55</v>
      </c>
      <c r="C76">
        <v>57</v>
      </c>
      <c r="D76" t="s">
        <v>49</v>
      </c>
      <c r="E76">
        <v>14</v>
      </c>
      <c r="F76">
        <v>2</v>
      </c>
      <c r="G76">
        <v>14.252000000000001</v>
      </c>
      <c r="H76">
        <v>6.0339999999999998</v>
      </c>
      <c r="I76">
        <v>5.548</v>
      </c>
      <c r="J76">
        <v>0</v>
      </c>
      <c r="K76">
        <v>1.0269999999999999</v>
      </c>
      <c r="L76">
        <v>0.53500000000000003</v>
      </c>
      <c r="M76">
        <v>0.49199999999999999</v>
      </c>
      <c r="N76">
        <v>2</v>
      </c>
      <c r="O76">
        <v>0.33</v>
      </c>
      <c r="P76">
        <v>0.28399999999999997</v>
      </c>
      <c r="Q76">
        <v>1.1160000000000001</v>
      </c>
      <c r="R76" t="s">
        <v>54</v>
      </c>
      <c r="S76" s="4">
        <f>(G76/F76)</f>
        <v>7.1260000000000003</v>
      </c>
      <c r="T76" s="4">
        <f>(H76/F76)</f>
        <v>3.0169999999999999</v>
      </c>
      <c r="U76" s="4">
        <f>(I76/F76)</f>
        <v>2.774</v>
      </c>
      <c r="V76" s="4">
        <f>(J76/F76)</f>
        <v>0</v>
      </c>
      <c r="W76" s="4">
        <f>(K76/F76)</f>
        <v>0.51349999999999996</v>
      </c>
      <c r="X76" s="4">
        <f>(L76/F76)</f>
        <v>0.26750000000000002</v>
      </c>
      <c r="Y76" s="4">
        <f>(M76/F76)</f>
        <v>0.246</v>
      </c>
      <c r="Z76" s="4">
        <f>(O76/F76)</f>
        <v>0.16500000000000001</v>
      </c>
      <c r="AA76" s="4">
        <f>(Q76/F76)</f>
        <v>0.55800000000000005</v>
      </c>
      <c r="AB76" s="4">
        <f>(P76/F76)</f>
        <v>0.14199999999999999</v>
      </c>
      <c r="AC76"/>
      <c r="AD76"/>
    </row>
    <row r="78" spans="1:30">
      <c r="B78" s="1" t="s">
        <v>60</v>
      </c>
      <c r="C78">
        <v>57</v>
      </c>
      <c r="D78" t="s">
        <v>30</v>
      </c>
      <c r="F78">
        <f t="shared" ref="F78:M78" si="28">SUM(F72:F76)</f>
        <v>10.8</v>
      </c>
      <c r="G78">
        <f>SUM(G72:G76)</f>
        <v>58.372000000000007</v>
      </c>
      <c r="H78">
        <f t="shared" si="28"/>
        <v>8.8469999999999995</v>
      </c>
      <c r="I78">
        <f t="shared" si="28"/>
        <v>37.622</v>
      </c>
      <c r="J78">
        <f t="shared" si="28"/>
        <v>8.3339999999999996</v>
      </c>
      <c r="K78">
        <f>SUM(K72:K76)</f>
        <v>20.087000000000003</v>
      </c>
      <c r="L78">
        <f>SUM(L72:L76)</f>
        <v>18.067</v>
      </c>
      <c r="M78">
        <f t="shared" si="28"/>
        <v>2.056</v>
      </c>
      <c r="O78">
        <f>SUM(O72:O76)</f>
        <v>5.4459999999999997</v>
      </c>
      <c r="P78">
        <f>SUM(P72:P76)</f>
        <v>0.58399999999999996</v>
      </c>
      <c r="Q78">
        <f>SUM(Q72:Q76)</f>
        <v>6.5020000000000007</v>
      </c>
      <c r="S78" s="2">
        <f>(G78/F78)</f>
        <v>5.4048148148148147</v>
      </c>
      <c r="T78" s="2">
        <f>(H78/F78)</f>
        <v>0.8191666666666666</v>
      </c>
      <c r="U78" s="2">
        <f>(I78/F78)</f>
        <v>3.4835185185185185</v>
      </c>
      <c r="V78" s="2">
        <f>(J78/F78)</f>
        <v>0.77166666666666661</v>
      </c>
      <c r="W78" s="2">
        <f>(K78/F78)</f>
        <v>1.8599074074074076</v>
      </c>
      <c r="X78" s="2">
        <f>(L78/F78)</f>
        <v>1.6728703703703702</v>
      </c>
      <c r="Y78" s="2">
        <f>(M78/F78)</f>
        <v>0.19037037037037036</v>
      </c>
      <c r="Z78" s="2">
        <f>(O78/F78)</f>
        <v>0.50425925925925918</v>
      </c>
      <c r="AA78" s="2">
        <f>(Q78/F78)</f>
        <v>0.60203703703703704</v>
      </c>
      <c r="AB78" s="2">
        <f>(P78/F78)</f>
        <v>5.4074074074074066E-2</v>
      </c>
    </row>
    <row r="81" spans="1:30">
      <c r="A81" s="1" t="s">
        <v>0</v>
      </c>
      <c r="B81" s="1" t="s">
        <v>18</v>
      </c>
      <c r="C81" s="1" t="s">
        <v>1</v>
      </c>
      <c r="D81" s="1" t="s">
        <v>2</v>
      </c>
      <c r="E81" s="1" t="s">
        <v>3</v>
      </c>
      <c r="F81" s="1" t="s">
        <v>19</v>
      </c>
      <c r="G81" s="1" t="s">
        <v>8</v>
      </c>
      <c r="H81" s="1" t="s">
        <v>9</v>
      </c>
      <c r="I81" s="1" t="s">
        <v>10</v>
      </c>
      <c r="J81" s="1" t="s">
        <v>11</v>
      </c>
      <c r="K81" s="1" t="s">
        <v>5</v>
      </c>
      <c r="L81" s="1" t="s">
        <v>6</v>
      </c>
      <c r="M81" s="1" t="s">
        <v>7</v>
      </c>
      <c r="N81" s="1" t="s">
        <v>15</v>
      </c>
      <c r="O81" s="1" t="s">
        <v>12</v>
      </c>
      <c r="P81" s="1" t="s">
        <v>33</v>
      </c>
      <c r="Q81" s="1" t="s">
        <v>4</v>
      </c>
      <c r="R81" s="1" t="s">
        <v>16</v>
      </c>
      <c r="S81" s="5" t="s">
        <v>21</v>
      </c>
      <c r="T81" s="5" t="s">
        <v>22</v>
      </c>
      <c r="U81" s="5" t="s">
        <v>23</v>
      </c>
      <c r="V81" s="5" t="s">
        <v>24</v>
      </c>
      <c r="W81" s="5" t="s">
        <v>25</v>
      </c>
      <c r="X81" s="5" t="s">
        <v>26</v>
      </c>
      <c r="Y81" s="5" t="s">
        <v>27</v>
      </c>
      <c r="Z81" s="5" t="s">
        <v>28</v>
      </c>
      <c r="AA81" s="5" t="s">
        <v>29</v>
      </c>
      <c r="AB81" s="5" t="s">
        <v>59</v>
      </c>
    </row>
    <row r="82" spans="1:30">
      <c r="A82" t="s">
        <v>13</v>
      </c>
      <c r="B82">
        <v>37</v>
      </c>
      <c r="C82">
        <v>58</v>
      </c>
      <c r="D82" t="s">
        <v>14</v>
      </c>
      <c r="E82">
        <v>84</v>
      </c>
      <c r="F82">
        <v>1</v>
      </c>
      <c r="G82">
        <v>0.41199999999999998</v>
      </c>
      <c r="H82">
        <v>0</v>
      </c>
      <c r="I82">
        <v>0.41199999999999998</v>
      </c>
      <c r="J82">
        <v>0</v>
      </c>
      <c r="K82">
        <v>0.42499999999999999</v>
      </c>
      <c r="L82">
        <v>0.42499999999999999</v>
      </c>
      <c r="M82">
        <v>0</v>
      </c>
      <c r="N82">
        <v>0</v>
      </c>
      <c r="O82">
        <v>0</v>
      </c>
      <c r="P82">
        <v>0</v>
      </c>
      <c r="Q82">
        <v>4.9000000000000002E-2</v>
      </c>
      <c r="S82" s="4">
        <f>(G82/F82)</f>
        <v>0.41199999999999998</v>
      </c>
      <c r="T82" s="4">
        <f t="shared" ref="T82:T89" si="29">(H82/F82)</f>
        <v>0</v>
      </c>
      <c r="U82" s="4">
        <f t="shared" ref="U82:U89" si="30">(I82/F82)</f>
        <v>0.41199999999999998</v>
      </c>
      <c r="V82" s="4">
        <f t="shared" ref="V82:V89" si="31">(J82/F82)</f>
        <v>0</v>
      </c>
      <c r="W82" s="4">
        <f t="shared" ref="W82:W89" si="32">(K82/F82)</f>
        <v>0.42499999999999999</v>
      </c>
      <c r="X82" s="4">
        <f t="shared" ref="X82:X89" si="33">(L82/F82)</f>
        <v>0.42499999999999999</v>
      </c>
      <c r="Y82" s="4">
        <f t="shared" ref="Y82:Y89" si="34">(M82/F82)</f>
        <v>0</v>
      </c>
      <c r="Z82" s="4">
        <f t="shared" ref="Z82:Z89" si="35">(O82/F82)</f>
        <v>0</v>
      </c>
      <c r="AA82" s="4">
        <f t="shared" ref="AA82:AA89" si="36">(Q82/F82)</f>
        <v>4.9000000000000002E-2</v>
      </c>
      <c r="AB82" s="4">
        <f t="shared" ref="AB82:AB89" si="37">(P82/F82)</f>
        <v>0</v>
      </c>
    </row>
    <row r="83" spans="1:30">
      <c r="A83" t="s">
        <v>13</v>
      </c>
      <c r="B83">
        <v>38</v>
      </c>
      <c r="C83">
        <v>58</v>
      </c>
      <c r="D83" t="s">
        <v>14</v>
      </c>
      <c r="E83">
        <v>74</v>
      </c>
      <c r="F83">
        <v>1</v>
      </c>
      <c r="G83">
        <v>16.911000000000001</v>
      </c>
      <c r="H83">
        <v>3.363</v>
      </c>
      <c r="I83">
        <v>12.726000000000001</v>
      </c>
      <c r="J83">
        <v>0.77800000000000002</v>
      </c>
      <c r="K83">
        <v>7.3769999999999998</v>
      </c>
      <c r="L83">
        <v>7.3769999999999998</v>
      </c>
      <c r="M83">
        <v>0</v>
      </c>
      <c r="N83">
        <v>0</v>
      </c>
      <c r="O83">
        <v>0</v>
      </c>
      <c r="P83">
        <v>0</v>
      </c>
      <c r="Q83">
        <v>0.45100000000000001</v>
      </c>
      <c r="R83" t="s">
        <v>43</v>
      </c>
      <c r="S83" s="4">
        <f t="shared" ref="S83:S89" si="38">(G83/F83)</f>
        <v>16.911000000000001</v>
      </c>
      <c r="T83" s="4">
        <f t="shared" si="29"/>
        <v>3.363</v>
      </c>
      <c r="U83" s="4">
        <f t="shared" si="30"/>
        <v>12.726000000000001</v>
      </c>
      <c r="V83" s="4">
        <f t="shared" si="31"/>
        <v>0.77800000000000002</v>
      </c>
      <c r="W83" s="4">
        <f t="shared" si="32"/>
        <v>7.3769999999999998</v>
      </c>
      <c r="X83" s="4">
        <f t="shared" si="33"/>
        <v>7.3769999999999998</v>
      </c>
      <c r="Y83" s="4">
        <f t="shared" si="34"/>
        <v>0</v>
      </c>
      <c r="Z83" s="4">
        <f t="shared" si="35"/>
        <v>0</v>
      </c>
      <c r="AA83" s="4">
        <f t="shared" si="36"/>
        <v>0.45100000000000001</v>
      </c>
      <c r="AB83" s="4">
        <f t="shared" si="37"/>
        <v>0</v>
      </c>
      <c r="AC83" s="1"/>
    </row>
    <row r="84" spans="1:30">
      <c r="A84" t="s">
        <v>13</v>
      </c>
      <c r="B84">
        <v>39</v>
      </c>
      <c r="C84">
        <v>58</v>
      </c>
      <c r="D84" t="s">
        <v>14</v>
      </c>
      <c r="E84">
        <v>33</v>
      </c>
      <c r="F84">
        <v>1</v>
      </c>
      <c r="G84">
        <v>1.585</v>
      </c>
      <c r="H84">
        <v>0</v>
      </c>
      <c r="I84">
        <v>1.585</v>
      </c>
      <c r="J84">
        <v>0</v>
      </c>
      <c r="K84">
        <v>6.9000000000000006E-2</v>
      </c>
      <c r="L84">
        <v>6.9000000000000006E-2</v>
      </c>
      <c r="M84">
        <v>0</v>
      </c>
      <c r="N84">
        <v>0</v>
      </c>
      <c r="O84">
        <v>0</v>
      </c>
      <c r="P84">
        <v>0.32900000000000001</v>
      </c>
      <c r="Q84">
        <v>1.9E-2</v>
      </c>
      <c r="R84" t="s">
        <v>42</v>
      </c>
      <c r="S84" s="4">
        <f t="shared" si="38"/>
        <v>1.585</v>
      </c>
      <c r="T84" s="4">
        <f t="shared" si="29"/>
        <v>0</v>
      </c>
      <c r="U84" s="4">
        <f t="shared" si="30"/>
        <v>1.585</v>
      </c>
      <c r="V84" s="4">
        <f t="shared" si="31"/>
        <v>0</v>
      </c>
      <c r="W84" s="4">
        <f t="shared" si="32"/>
        <v>6.9000000000000006E-2</v>
      </c>
      <c r="X84" s="4">
        <f t="shared" si="33"/>
        <v>6.9000000000000006E-2</v>
      </c>
      <c r="Y84" s="4">
        <f t="shared" si="34"/>
        <v>0</v>
      </c>
      <c r="Z84" s="4">
        <f t="shared" si="35"/>
        <v>0</v>
      </c>
      <c r="AA84" s="4">
        <f t="shared" si="36"/>
        <v>1.9E-2</v>
      </c>
      <c r="AB84" s="4">
        <f t="shared" si="37"/>
        <v>0.32900000000000001</v>
      </c>
    </row>
    <row r="85" spans="1:30">
      <c r="A85" t="s">
        <v>13</v>
      </c>
      <c r="B85">
        <v>40</v>
      </c>
      <c r="C85">
        <v>58</v>
      </c>
      <c r="D85" t="s">
        <v>14</v>
      </c>
      <c r="E85">
        <v>30</v>
      </c>
      <c r="F85">
        <v>1</v>
      </c>
      <c r="G85">
        <v>43.05</v>
      </c>
      <c r="H85">
        <v>2.536</v>
      </c>
      <c r="I85">
        <v>40.481000000000002</v>
      </c>
      <c r="J85">
        <v>0</v>
      </c>
      <c r="K85">
        <v>0.45800000000000002</v>
      </c>
      <c r="L85">
        <v>0.45800000000000002</v>
      </c>
      <c r="M85">
        <v>0</v>
      </c>
      <c r="N85">
        <v>0</v>
      </c>
      <c r="O85">
        <v>1.6519999999999999</v>
      </c>
      <c r="P85">
        <v>0.33300000000000002</v>
      </c>
      <c r="Q85">
        <v>0.17100000000000001</v>
      </c>
      <c r="S85" s="4">
        <f t="shared" si="38"/>
        <v>43.05</v>
      </c>
      <c r="T85" s="4">
        <f t="shared" si="29"/>
        <v>2.536</v>
      </c>
      <c r="U85" s="4">
        <f t="shared" si="30"/>
        <v>40.481000000000002</v>
      </c>
      <c r="V85" s="4">
        <f t="shared" si="31"/>
        <v>0</v>
      </c>
      <c r="W85" s="4">
        <f t="shared" si="32"/>
        <v>0.45800000000000002</v>
      </c>
      <c r="X85" s="4">
        <f t="shared" si="33"/>
        <v>0.45800000000000002</v>
      </c>
      <c r="Y85" s="4">
        <f t="shared" si="34"/>
        <v>0</v>
      </c>
      <c r="Z85" s="4">
        <f t="shared" si="35"/>
        <v>1.6519999999999999</v>
      </c>
      <c r="AA85" s="4">
        <f t="shared" si="36"/>
        <v>0.17100000000000001</v>
      </c>
      <c r="AB85" s="4">
        <f t="shared" si="37"/>
        <v>0.33300000000000002</v>
      </c>
    </row>
    <row r="86" spans="1:30">
      <c r="A86" t="s">
        <v>13</v>
      </c>
      <c r="B86">
        <v>41</v>
      </c>
      <c r="C86">
        <v>58</v>
      </c>
      <c r="D86" t="s">
        <v>14</v>
      </c>
      <c r="E86">
        <v>15</v>
      </c>
      <c r="F86">
        <v>1.1000000000000001</v>
      </c>
      <c r="G86">
        <v>16.143000000000001</v>
      </c>
      <c r="H86">
        <v>1.679</v>
      </c>
      <c r="I86">
        <v>14.435</v>
      </c>
      <c r="J86">
        <v>0</v>
      </c>
      <c r="K86">
        <v>0.42299999999999999</v>
      </c>
      <c r="L86">
        <v>0.42299999999999999</v>
      </c>
      <c r="M86">
        <v>0</v>
      </c>
      <c r="N86">
        <v>0</v>
      </c>
      <c r="O86">
        <v>1.1719999999999999</v>
      </c>
      <c r="P86">
        <v>0</v>
      </c>
      <c r="Q86">
        <v>4.5999999999999999E-2</v>
      </c>
      <c r="S86" s="4">
        <f t="shared" si="38"/>
        <v>14.675454545454546</v>
      </c>
      <c r="T86" s="4">
        <f t="shared" si="29"/>
        <v>1.5263636363636364</v>
      </c>
      <c r="U86" s="4">
        <f>(I86/F86)</f>
        <v>13.122727272727271</v>
      </c>
      <c r="V86" s="4">
        <f t="shared" si="31"/>
        <v>0</v>
      </c>
      <c r="W86" s="4">
        <f t="shared" si="32"/>
        <v>0.38454545454545452</v>
      </c>
      <c r="X86" s="4">
        <f t="shared" si="33"/>
        <v>0.38454545454545452</v>
      </c>
      <c r="Y86" s="4">
        <f t="shared" si="34"/>
        <v>0</v>
      </c>
      <c r="Z86" s="4">
        <f t="shared" si="35"/>
        <v>1.0654545454545452</v>
      </c>
      <c r="AA86" s="4">
        <f t="shared" si="36"/>
        <v>4.1818181818181817E-2</v>
      </c>
      <c r="AB86" s="4">
        <f t="shared" si="37"/>
        <v>0</v>
      </c>
    </row>
    <row r="87" spans="1:30">
      <c r="A87" t="s">
        <v>13</v>
      </c>
      <c r="B87">
        <v>43</v>
      </c>
      <c r="C87">
        <v>58</v>
      </c>
      <c r="D87" t="s">
        <v>14</v>
      </c>
      <c r="E87">
        <v>49</v>
      </c>
      <c r="F87">
        <v>1</v>
      </c>
      <c r="G87">
        <v>25.608000000000001</v>
      </c>
      <c r="H87">
        <v>6.2</v>
      </c>
      <c r="I87">
        <v>12.507</v>
      </c>
      <c r="J87">
        <v>7.8109999999999999</v>
      </c>
      <c r="K87">
        <v>1.7969999999999999</v>
      </c>
      <c r="L87">
        <v>1.5449999999999999</v>
      </c>
      <c r="M87">
        <v>0.252</v>
      </c>
      <c r="N87">
        <v>0</v>
      </c>
      <c r="O87">
        <v>0</v>
      </c>
      <c r="P87">
        <v>0.2</v>
      </c>
      <c r="Q87">
        <v>0.67800000000000005</v>
      </c>
      <c r="S87" s="4">
        <f t="shared" si="38"/>
        <v>25.608000000000001</v>
      </c>
      <c r="T87" s="4">
        <f t="shared" si="29"/>
        <v>6.2</v>
      </c>
      <c r="U87" s="4">
        <f t="shared" si="30"/>
        <v>12.507</v>
      </c>
      <c r="V87" s="4">
        <f t="shared" si="31"/>
        <v>7.8109999999999999</v>
      </c>
      <c r="W87" s="4">
        <f t="shared" si="32"/>
        <v>1.7969999999999999</v>
      </c>
      <c r="X87" s="4">
        <f t="shared" si="33"/>
        <v>1.5449999999999999</v>
      </c>
      <c r="Y87" s="4">
        <f t="shared" si="34"/>
        <v>0.252</v>
      </c>
      <c r="Z87" s="4">
        <f t="shared" si="35"/>
        <v>0</v>
      </c>
      <c r="AA87" s="4">
        <f t="shared" si="36"/>
        <v>0.67800000000000005</v>
      </c>
      <c r="AB87" s="4">
        <f t="shared" si="37"/>
        <v>0.2</v>
      </c>
    </row>
    <row r="88" spans="1:30">
      <c r="A88" t="s">
        <v>13</v>
      </c>
      <c r="B88">
        <v>44</v>
      </c>
      <c r="C88">
        <v>58</v>
      </c>
      <c r="D88" t="s">
        <v>14</v>
      </c>
      <c r="E88" s="8"/>
      <c r="F88">
        <v>1</v>
      </c>
      <c r="G88">
        <v>4.5999999999999999E-2</v>
      </c>
      <c r="H88">
        <v>0</v>
      </c>
      <c r="I88">
        <v>0</v>
      </c>
      <c r="J88">
        <v>0</v>
      </c>
      <c r="K88">
        <v>4.9560000000000004</v>
      </c>
      <c r="L88">
        <v>4.9560000000000004</v>
      </c>
      <c r="M88">
        <v>0</v>
      </c>
      <c r="N88">
        <v>0</v>
      </c>
      <c r="O88">
        <v>0</v>
      </c>
      <c r="P88">
        <v>0</v>
      </c>
      <c r="Q88">
        <v>0.35399999999999998</v>
      </c>
      <c r="S88" s="4">
        <f t="shared" si="38"/>
        <v>4.5999999999999999E-2</v>
      </c>
      <c r="T88" s="4">
        <f t="shared" si="29"/>
        <v>0</v>
      </c>
      <c r="U88" s="4">
        <f t="shared" si="30"/>
        <v>0</v>
      </c>
      <c r="V88" s="4">
        <f t="shared" si="31"/>
        <v>0</v>
      </c>
      <c r="W88" s="4">
        <f t="shared" si="32"/>
        <v>4.9560000000000004</v>
      </c>
      <c r="X88" s="4">
        <f t="shared" si="33"/>
        <v>4.9560000000000004</v>
      </c>
      <c r="Y88" s="4">
        <f t="shared" si="34"/>
        <v>0</v>
      </c>
      <c r="Z88" s="4">
        <f t="shared" si="35"/>
        <v>0</v>
      </c>
      <c r="AA88" s="4">
        <f t="shared" si="36"/>
        <v>0.35399999999999998</v>
      </c>
      <c r="AB88" s="4">
        <f t="shared" si="37"/>
        <v>0</v>
      </c>
    </row>
    <row r="89" spans="1:30">
      <c r="A89" t="s">
        <v>13</v>
      </c>
      <c r="B89">
        <v>45</v>
      </c>
      <c r="C89">
        <v>58</v>
      </c>
      <c r="D89" t="s">
        <v>14</v>
      </c>
      <c r="E89">
        <v>73</v>
      </c>
      <c r="F89">
        <v>1</v>
      </c>
      <c r="G89">
        <v>1.569</v>
      </c>
      <c r="H89">
        <v>0.46800000000000003</v>
      </c>
      <c r="I89">
        <v>0</v>
      </c>
      <c r="J89">
        <v>1.1100000000000001</v>
      </c>
      <c r="K89">
        <v>0.23699999999999999</v>
      </c>
      <c r="L89">
        <v>0.23699999999999999</v>
      </c>
      <c r="M89">
        <v>0</v>
      </c>
      <c r="N89">
        <v>0</v>
      </c>
      <c r="O89">
        <v>0</v>
      </c>
      <c r="P89">
        <v>4.8000000000000001E-2</v>
      </c>
      <c r="Q89">
        <v>3.3000000000000002E-2</v>
      </c>
      <c r="S89" s="4">
        <f t="shared" si="38"/>
        <v>1.569</v>
      </c>
      <c r="T89" s="4">
        <f t="shared" si="29"/>
        <v>0.46800000000000003</v>
      </c>
      <c r="U89" s="4">
        <f t="shared" si="30"/>
        <v>0</v>
      </c>
      <c r="V89" s="4">
        <f t="shared" si="31"/>
        <v>1.1100000000000001</v>
      </c>
      <c r="W89" s="4">
        <f t="shared" si="32"/>
        <v>0.23699999999999999</v>
      </c>
      <c r="X89" s="4">
        <f t="shared" si="33"/>
        <v>0.23699999999999999</v>
      </c>
      <c r="Y89" s="4">
        <f t="shared" si="34"/>
        <v>0</v>
      </c>
      <c r="Z89" s="4">
        <f t="shared" si="35"/>
        <v>0</v>
      </c>
      <c r="AA89" s="4">
        <f t="shared" si="36"/>
        <v>3.3000000000000002E-2</v>
      </c>
      <c r="AB89" s="4">
        <f t="shared" si="37"/>
        <v>4.8000000000000001E-2</v>
      </c>
      <c r="AD89" s="1"/>
    </row>
    <row r="91" spans="1:30">
      <c r="B91" s="1" t="s">
        <v>60</v>
      </c>
      <c r="C91">
        <v>58</v>
      </c>
      <c r="D91" t="s">
        <v>14</v>
      </c>
      <c r="F91">
        <f t="shared" ref="F91:M91" si="39">SUM(F82:F89)</f>
        <v>8.1</v>
      </c>
      <c r="G91">
        <f t="shared" si="39"/>
        <v>105.32400000000001</v>
      </c>
      <c r="H91">
        <f t="shared" si="39"/>
        <v>14.246</v>
      </c>
      <c r="I91">
        <f t="shared" si="39"/>
        <v>82.146000000000015</v>
      </c>
      <c r="J91">
        <f t="shared" si="39"/>
        <v>9.6989999999999998</v>
      </c>
      <c r="K91">
        <f t="shared" si="39"/>
        <v>15.741999999999999</v>
      </c>
      <c r="L91">
        <f t="shared" si="39"/>
        <v>15.49</v>
      </c>
      <c r="M91">
        <f t="shared" si="39"/>
        <v>0.252</v>
      </c>
      <c r="O91">
        <f>SUM(O82:O89)</f>
        <v>2.8239999999999998</v>
      </c>
      <c r="P91">
        <f>SUM(P82:P89)</f>
        <v>0.91000000000000014</v>
      </c>
      <c r="Q91">
        <f>SUM(Q82:Q89)</f>
        <v>1.8010000000000002</v>
      </c>
      <c r="S91" s="2">
        <f>(G91/F91)</f>
        <v>13.002962962962965</v>
      </c>
      <c r="T91" s="2">
        <f>(H91/F91)</f>
        <v>1.7587654320987656</v>
      </c>
      <c r="U91" s="2">
        <f>(I91/F91)</f>
        <v>10.141481481481485</v>
      </c>
      <c r="V91" s="2">
        <f>(J91/F91)</f>
        <v>1.1974074074074075</v>
      </c>
      <c r="W91" s="2">
        <f>(K91/F91)</f>
        <v>1.9434567901234567</v>
      </c>
      <c r="X91" s="2">
        <f>(L91/F91)</f>
        <v>1.9123456790123459</v>
      </c>
      <c r="Y91" s="2">
        <f>(M91/F91)</f>
        <v>3.1111111111111114E-2</v>
      </c>
      <c r="Z91" s="2">
        <f>(O91/F91)</f>
        <v>0.34864197530864199</v>
      </c>
      <c r="AA91" s="2">
        <f>(Q91/F91)</f>
        <v>0.2223456790123457</v>
      </c>
      <c r="AB91" s="2">
        <f>(P91/F91)</f>
        <v>0.1123456790123457</v>
      </c>
    </row>
    <row r="94" spans="1:30" s="1" customFormat="1">
      <c r="A94" t="s">
        <v>13</v>
      </c>
      <c r="B94">
        <v>56</v>
      </c>
      <c r="C94">
        <v>58</v>
      </c>
      <c r="D94" t="s">
        <v>30</v>
      </c>
      <c r="E94">
        <v>67</v>
      </c>
      <c r="F94">
        <v>2</v>
      </c>
      <c r="G94">
        <v>0.155</v>
      </c>
      <c r="H94">
        <v>4.4999999999999998E-2</v>
      </c>
      <c r="I94">
        <v>0.107</v>
      </c>
      <c r="J94">
        <v>0</v>
      </c>
      <c r="K94">
        <v>0.93</v>
      </c>
      <c r="L94">
        <v>0.70799999999999996</v>
      </c>
      <c r="M94">
        <v>0.219</v>
      </c>
      <c r="N94">
        <v>2</v>
      </c>
      <c r="O94">
        <v>0.214</v>
      </c>
      <c r="P94">
        <v>0.13200000000000001</v>
      </c>
      <c r="Q94">
        <v>0.43</v>
      </c>
      <c r="R94" t="s">
        <v>55</v>
      </c>
      <c r="S94">
        <f>(G94/F94)</f>
        <v>7.7499999999999999E-2</v>
      </c>
      <c r="T94">
        <f>(H94/F94)</f>
        <v>2.2499999999999999E-2</v>
      </c>
      <c r="U94">
        <f>(I94/F94)</f>
        <v>5.3499999999999999E-2</v>
      </c>
      <c r="V94">
        <f>(J94/F94)</f>
        <v>0</v>
      </c>
      <c r="W94">
        <f>(K94/F94)</f>
        <v>0.46500000000000002</v>
      </c>
      <c r="X94">
        <f>(L94/F94)</f>
        <v>0.35399999999999998</v>
      </c>
      <c r="Y94">
        <f>(M94/F94)</f>
        <v>0.1095</v>
      </c>
      <c r="Z94">
        <f>(O94/F94)</f>
        <v>0.107</v>
      </c>
      <c r="AA94">
        <f>(Q94/F94)</f>
        <v>0.215</v>
      </c>
      <c r="AB94">
        <f>(P94/F94)</f>
        <v>6.6000000000000003E-2</v>
      </c>
      <c r="AC94"/>
      <c r="AD94"/>
    </row>
    <row r="95" spans="1:30">
      <c r="A95" t="s">
        <v>13</v>
      </c>
      <c r="B95">
        <v>57</v>
      </c>
      <c r="C95">
        <v>58</v>
      </c>
      <c r="D95" t="s">
        <v>30</v>
      </c>
      <c r="E95">
        <v>3</v>
      </c>
      <c r="F95">
        <v>2</v>
      </c>
      <c r="G95">
        <v>6.9859999999999998</v>
      </c>
      <c r="H95">
        <v>4.1829999999999998</v>
      </c>
      <c r="I95">
        <v>0</v>
      </c>
      <c r="J95">
        <v>2.7919999999999998</v>
      </c>
      <c r="K95">
        <v>4.8010000000000002</v>
      </c>
      <c r="L95">
        <v>4.7560000000000002</v>
      </c>
      <c r="M95">
        <v>4.5999999999999999E-2</v>
      </c>
      <c r="O95">
        <v>0</v>
      </c>
      <c r="P95">
        <v>0.315</v>
      </c>
      <c r="Q95">
        <v>0.64800000000000002</v>
      </c>
      <c r="R95" t="s">
        <v>56</v>
      </c>
      <c r="S95">
        <f>(G95/F95)</f>
        <v>3.4929999999999999</v>
      </c>
      <c r="T95">
        <f>(H95/F95)</f>
        <v>2.0914999999999999</v>
      </c>
      <c r="U95">
        <f>(I95/F95)</f>
        <v>0</v>
      </c>
      <c r="V95">
        <f>(J95/F95)</f>
        <v>1.3959999999999999</v>
      </c>
      <c r="W95">
        <f>(K95/F95)</f>
        <v>2.4005000000000001</v>
      </c>
      <c r="X95">
        <f>(L95/F95)</f>
        <v>2.3780000000000001</v>
      </c>
      <c r="Y95">
        <f>(M95/F95)</f>
        <v>2.3E-2</v>
      </c>
      <c r="Z95">
        <f>(O95/F95)</f>
        <v>0</v>
      </c>
      <c r="AA95">
        <f>(Q95/F95)</f>
        <v>0.32400000000000001</v>
      </c>
      <c r="AB95">
        <f>(P95/F95)</f>
        <v>0.1575</v>
      </c>
    </row>
    <row r="96" spans="1:30">
      <c r="A96" t="s">
        <v>13</v>
      </c>
      <c r="B96">
        <v>58</v>
      </c>
      <c r="C96">
        <v>58</v>
      </c>
      <c r="D96" t="s">
        <v>30</v>
      </c>
      <c r="E96">
        <v>1</v>
      </c>
      <c r="F96">
        <v>3</v>
      </c>
      <c r="G96">
        <v>14.298</v>
      </c>
      <c r="H96">
        <v>2.73</v>
      </c>
      <c r="I96">
        <v>6.5739999999999998</v>
      </c>
      <c r="J96">
        <v>4.5570000000000004</v>
      </c>
      <c r="K96">
        <v>4.867</v>
      </c>
      <c r="L96">
        <v>2.2170000000000001</v>
      </c>
      <c r="M96">
        <v>2.6349999999999998</v>
      </c>
      <c r="N96">
        <v>2</v>
      </c>
      <c r="O96">
        <v>0.186</v>
      </c>
      <c r="P96">
        <v>0.112</v>
      </c>
      <c r="Q96">
        <v>8.7949999999999999</v>
      </c>
      <c r="R96" t="s">
        <v>57</v>
      </c>
      <c r="S96">
        <f>(G96/F96)</f>
        <v>4.766</v>
      </c>
      <c r="T96">
        <f>(H96/F96)</f>
        <v>0.91</v>
      </c>
      <c r="U96">
        <f>(I96/F96)</f>
        <v>2.1913333333333331</v>
      </c>
      <c r="V96">
        <f>(J96/F96)</f>
        <v>1.5190000000000001</v>
      </c>
      <c r="W96">
        <f>(K96/F96)</f>
        <v>1.6223333333333334</v>
      </c>
      <c r="X96">
        <f>(L96/F96)</f>
        <v>0.73899999999999999</v>
      </c>
      <c r="Y96">
        <f>(M96/F96)</f>
        <v>0.8783333333333333</v>
      </c>
      <c r="Z96">
        <f>(O96/F96)</f>
        <v>6.2E-2</v>
      </c>
      <c r="AA96">
        <f>(Q96/F96)</f>
        <v>2.9316666666666666</v>
      </c>
      <c r="AB96">
        <f>(P96/F96)</f>
        <v>3.7333333333333336E-2</v>
      </c>
    </row>
    <row r="97" spans="1:28">
      <c r="A97" t="s">
        <v>13</v>
      </c>
      <c r="B97">
        <v>59</v>
      </c>
      <c r="C97">
        <v>58</v>
      </c>
      <c r="D97" t="s">
        <v>30</v>
      </c>
      <c r="E97">
        <v>36</v>
      </c>
      <c r="F97">
        <v>3</v>
      </c>
      <c r="G97">
        <v>11.007</v>
      </c>
      <c r="H97">
        <v>2.57</v>
      </c>
      <c r="I97">
        <v>2.8759999999999999</v>
      </c>
      <c r="J97">
        <v>5.5659999999999998</v>
      </c>
      <c r="K97">
        <v>6.2329999999999997</v>
      </c>
      <c r="L97">
        <v>6.0789999999999997</v>
      </c>
      <c r="M97">
        <v>0.16</v>
      </c>
      <c r="O97">
        <v>7.8E-2</v>
      </c>
      <c r="P97">
        <v>8.7999999999999995E-2</v>
      </c>
      <c r="Q97">
        <v>4.53</v>
      </c>
      <c r="R97" t="s">
        <v>58</v>
      </c>
      <c r="S97">
        <f>(G97/F97)</f>
        <v>3.669</v>
      </c>
      <c r="T97">
        <f>(H97/F97)</f>
        <v>0.85666666666666658</v>
      </c>
      <c r="U97">
        <f>(I97/F97)</f>
        <v>0.95866666666666667</v>
      </c>
      <c r="V97">
        <f>(J97/F97)</f>
        <v>1.8553333333333333</v>
      </c>
      <c r="W97">
        <f>(K97/F97)</f>
        <v>2.0776666666666666</v>
      </c>
      <c r="X97">
        <f>(L97/F97)</f>
        <v>2.0263333333333331</v>
      </c>
      <c r="Y97">
        <f>(M97/F97)</f>
        <v>5.3333333333333337E-2</v>
      </c>
      <c r="Z97">
        <f>(O97/F97)</f>
        <v>2.5999999999999999E-2</v>
      </c>
      <c r="AA97">
        <f>(Q97/F97)</f>
        <v>1.51</v>
      </c>
      <c r="AB97">
        <f>(P97/F97)</f>
        <v>2.9333333333333333E-2</v>
      </c>
    </row>
    <row r="99" spans="1:28">
      <c r="B99" s="1" t="s">
        <v>60</v>
      </c>
      <c r="C99">
        <v>58</v>
      </c>
      <c r="D99" t="s">
        <v>30</v>
      </c>
      <c r="F99">
        <f t="shared" ref="F99:M99" si="40">SUM(F94:F97)</f>
        <v>10</v>
      </c>
      <c r="G99">
        <f t="shared" si="40"/>
        <v>32.445999999999998</v>
      </c>
      <c r="H99">
        <f t="shared" si="40"/>
        <v>9.5280000000000005</v>
      </c>
      <c r="I99">
        <f t="shared" si="40"/>
        <v>9.5570000000000004</v>
      </c>
      <c r="J99">
        <f t="shared" si="40"/>
        <v>12.914999999999999</v>
      </c>
      <c r="K99">
        <f t="shared" si="40"/>
        <v>16.831</v>
      </c>
      <c r="L99">
        <f t="shared" si="40"/>
        <v>13.760000000000002</v>
      </c>
      <c r="M99">
        <f t="shared" si="40"/>
        <v>3.06</v>
      </c>
      <c r="O99">
        <f>SUM(O94:O97)</f>
        <v>0.47800000000000004</v>
      </c>
      <c r="P99">
        <f>SUM(P94:P97)</f>
        <v>0.64700000000000002</v>
      </c>
      <c r="Q99">
        <f>SUM(Q94:Q97)</f>
        <v>14.402999999999999</v>
      </c>
      <c r="S99" s="2">
        <f>(G99/F99)</f>
        <v>3.2445999999999997</v>
      </c>
      <c r="T99" s="2">
        <f>(H99/F99)</f>
        <v>0.95280000000000009</v>
      </c>
      <c r="U99" s="2">
        <f>(I99/F99)</f>
        <v>0.95569999999999999</v>
      </c>
      <c r="V99" s="2">
        <f>(J99/F99)</f>
        <v>1.2914999999999999</v>
      </c>
      <c r="W99" s="2">
        <f>(K99/F99)</f>
        <v>1.6831</v>
      </c>
      <c r="X99" s="2">
        <f>(L99/F99)</f>
        <v>1.3760000000000001</v>
      </c>
      <c r="Y99" s="2">
        <f>(M99/F99)</f>
        <v>0.30599999999999999</v>
      </c>
      <c r="Z99" s="2">
        <f>(O99/F99)</f>
        <v>4.7800000000000002E-2</v>
      </c>
      <c r="AA99" s="2">
        <f>(Q99/F99)</f>
        <v>1.4402999999999999</v>
      </c>
      <c r="AB99" s="2">
        <f>(P99/F99)</f>
        <v>6.4700000000000008E-2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Tumilaca Complete Spreadsheet</vt:lpstr>
    </vt:vector>
  </TitlesOfParts>
  <Company>University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Parker</dc:creator>
  <cp:lastModifiedBy>Bradley Parker</cp:lastModifiedBy>
  <dcterms:created xsi:type="dcterms:W3CDTF">2015-07-26T21:21:06Z</dcterms:created>
  <dcterms:modified xsi:type="dcterms:W3CDTF">2016-09-15T16:55:36Z</dcterms:modified>
</cp:coreProperties>
</file>